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5"/>
  <workbookPr date1904="1" defaultThemeVersion="124226"/>
  <xr:revisionPtr revIDLastSave="0" documentId="8_{803CAA79-3BF6-46F8-AE52-36059FDD0A76}" xr6:coauthVersionLast="47" xr6:coauthVersionMax="47" xr10:uidLastSave="{00000000-0000-0000-0000-000000000000}"/>
  <bookViews>
    <workbookView showHorizontalScroll="0" showVerticalScroll="0" showSheetTabs="0" xWindow="-105" yWindow="-45" windowWidth="23250" windowHeight="12510" tabRatio="829" xr2:uid="{00000000-000D-0000-FFFF-FFFF00000000}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  <sheet name="Calc" sheetId="19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9" l="1"/>
  <c r="G7" i="19"/>
  <c r="U5" i="9"/>
  <c r="J7" i="17"/>
  <c r="J8" i="17"/>
  <c r="J9" i="17"/>
  <c r="J10" i="17"/>
  <c r="L10" i="17" s="1"/>
  <c r="J11" i="17"/>
  <c r="J12" i="17"/>
  <c r="L12" i="17" s="1"/>
  <c r="J13" i="17"/>
  <c r="J14" i="17"/>
  <c r="L14" i="17" s="1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6" i="17"/>
  <c r="J7" i="16"/>
  <c r="J8" i="16"/>
  <c r="J9" i="16"/>
  <c r="J10" i="16"/>
  <c r="J11" i="16"/>
  <c r="J12" i="16"/>
  <c r="J13" i="16"/>
  <c r="J14" i="16"/>
  <c r="L14" i="16" s="1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6" i="16"/>
  <c r="J3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6" i="15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L24" i="14" s="1"/>
  <c r="J25" i="14"/>
  <c r="J26" i="14"/>
  <c r="J27" i="14"/>
  <c r="J28" i="14"/>
  <c r="L28" i="14" s="1"/>
  <c r="J29" i="14"/>
  <c r="J30" i="14"/>
  <c r="J31" i="14"/>
  <c r="J32" i="14"/>
  <c r="J33" i="14"/>
  <c r="J34" i="14"/>
  <c r="J35" i="14"/>
  <c r="J6" i="14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6" i="13"/>
  <c r="J7" i="12"/>
  <c r="J8" i="12"/>
  <c r="J9" i="12"/>
  <c r="J10" i="12"/>
  <c r="J11" i="12"/>
  <c r="J12" i="12"/>
  <c r="L12" i="12" s="1"/>
  <c r="J13" i="12"/>
  <c r="J14" i="12"/>
  <c r="J15" i="12"/>
  <c r="J16" i="12"/>
  <c r="L16" i="12" s="1"/>
  <c r="J17" i="12"/>
  <c r="L17" i="12" s="1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6" i="12"/>
  <c r="J7" i="11"/>
  <c r="J8" i="11"/>
  <c r="J9" i="11"/>
  <c r="J10" i="11"/>
  <c r="J11" i="11"/>
  <c r="J12" i="11"/>
  <c r="L12" i="11" s="1"/>
  <c r="J13" i="11"/>
  <c r="L13" i="11" s="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L28" i="11" s="1"/>
  <c r="J29" i="11"/>
  <c r="J30" i="11"/>
  <c r="J31" i="11"/>
  <c r="J32" i="11"/>
  <c r="J33" i="11"/>
  <c r="J34" i="11"/>
  <c r="J35" i="11"/>
  <c r="J6" i="11"/>
  <c r="J7" i="9"/>
  <c r="J8" i="9"/>
  <c r="J9" i="9"/>
  <c r="J10" i="9"/>
  <c r="J11" i="9"/>
  <c r="J12" i="9"/>
  <c r="L12" i="9" s="1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7" i="10"/>
  <c r="J8" i="10"/>
  <c r="J9" i="10"/>
  <c r="J10" i="10"/>
  <c r="L10" i="10" s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6" i="10"/>
  <c r="J6" i="9"/>
  <c r="J7" i="6"/>
  <c r="J8" i="6"/>
  <c r="J9" i="6"/>
  <c r="L9" i="6" s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L33" i="7"/>
  <c r="J6" i="7"/>
  <c r="L6" i="7" s="1"/>
  <c r="J7" i="7"/>
  <c r="L7" i="7"/>
  <c r="J8" i="7"/>
  <c r="L8" i="7" s="1"/>
  <c r="J9" i="7"/>
  <c r="L9" i="7" s="1"/>
  <c r="J10" i="7"/>
  <c r="L10" i="7"/>
  <c r="J11" i="7"/>
  <c r="L11" i="7"/>
  <c r="J12" i="7"/>
  <c r="L12" i="7" s="1"/>
  <c r="J13" i="7"/>
  <c r="L13" i="7"/>
  <c r="J14" i="7"/>
  <c r="L14" i="7" s="1"/>
  <c r="J15" i="7"/>
  <c r="L15" i="7" s="1"/>
  <c r="J16" i="7"/>
  <c r="L16" i="7"/>
  <c r="J17" i="7"/>
  <c r="L17" i="7"/>
  <c r="J18" i="7"/>
  <c r="L18" i="7"/>
  <c r="J19" i="7"/>
  <c r="L19" i="7" s="1"/>
  <c r="J20" i="7"/>
  <c r="L20" i="7"/>
  <c r="J21" i="7"/>
  <c r="L21" i="7" s="1"/>
  <c r="J22" i="7"/>
  <c r="L22" i="7" s="1"/>
  <c r="J23" i="7"/>
  <c r="L23" i="7" s="1"/>
  <c r="J24" i="7"/>
  <c r="L24" i="7"/>
  <c r="J25" i="7"/>
  <c r="L25" i="7"/>
  <c r="J26" i="7"/>
  <c r="L26" i="7" s="1"/>
  <c r="J27" i="7"/>
  <c r="L27" i="7" s="1"/>
  <c r="J28" i="7"/>
  <c r="L28" i="7" s="1"/>
  <c r="J29" i="7"/>
  <c r="L29" i="7" s="1"/>
  <c r="J30" i="7"/>
  <c r="L30" i="7" s="1"/>
  <c r="J31" i="7"/>
  <c r="L31" i="7"/>
  <c r="J32" i="7"/>
  <c r="L32" i="7"/>
  <c r="J33" i="7"/>
  <c r="J7" i="8"/>
  <c r="J8" i="8"/>
  <c r="J9" i="8"/>
  <c r="J10" i="8"/>
  <c r="J11" i="8"/>
  <c r="J12" i="8"/>
  <c r="J13" i="8"/>
  <c r="J14" i="8"/>
  <c r="L14" i="8" s="1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6" i="8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3" i="17"/>
  <c r="L11" i="17"/>
  <c r="L9" i="17"/>
  <c r="L8" i="17"/>
  <c r="L7" i="17"/>
  <c r="L6" i="17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3" i="16"/>
  <c r="L12" i="16"/>
  <c r="L11" i="16"/>
  <c r="L10" i="16"/>
  <c r="L9" i="16"/>
  <c r="L8" i="16"/>
  <c r="L7" i="16"/>
  <c r="L6" i="16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5" i="14"/>
  <c r="L34" i="14"/>
  <c r="L33" i="14"/>
  <c r="L32" i="14"/>
  <c r="L31" i="14"/>
  <c r="L30" i="14"/>
  <c r="L29" i="14"/>
  <c r="L27" i="14"/>
  <c r="L26" i="14"/>
  <c r="L25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5" i="12"/>
  <c r="L14" i="12"/>
  <c r="L13" i="12"/>
  <c r="L11" i="12"/>
  <c r="L10" i="12"/>
  <c r="L9" i="12"/>
  <c r="L8" i="12"/>
  <c r="L7" i="12"/>
  <c r="L6" i="12"/>
  <c r="L35" i="11"/>
  <c r="L34" i="11"/>
  <c r="L33" i="11"/>
  <c r="L32" i="11"/>
  <c r="L31" i="11"/>
  <c r="L30" i="11"/>
  <c r="L29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1" i="11"/>
  <c r="L10" i="11"/>
  <c r="L9" i="11"/>
  <c r="L8" i="11"/>
  <c r="L7" i="11"/>
  <c r="L6" i="11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" i="10"/>
  <c r="L8" i="10"/>
  <c r="L7" i="10"/>
  <c r="L6" i="10"/>
  <c r="L6" i="9"/>
  <c r="L7" i="9"/>
  <c r="L8" i="9"/>
  <c r="L9" i="9"/>
  <c r="L10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1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3" i="8"/>
  <c r="L12" i="8"/>
  <c r="L11" i="8"/>
  <c r="L10" i="8"/>
  <c r="L9" i="8"/>
  <c r="L8" i="8"/>
  <c r="L7" i="8"/>
  <c r="L6" i="8"/>
  <c r="U8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8" i="6"/>
  <c r="L7" i="6"/>
  <c r="L6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10" i="12" l="1"/>
  <c r="Q9" i="10"/>
  <c r="Q10" i="9"/>
  <c r="Q9" i="9"/>
  <c r="Q8" i="6"/>
  <c r="Q8" i="8"/>
  <c r="Q9" i="8"/>
  <c r="G9" i="19"/>
  <c r="G12" i="19" s="1"/>
  <c r="Q9" i="17"/>
  <c r="Q10" i="17"/>
  <c r="Q8" i="17"/>
  <c r="Q10" i="16"/>
  <c r="Q8" i="16"/>
  <c r="Q9" i="16"/>
  <c r="Q9" i="15"/>
  <c r="Q10" i="15"/>
  <c r="Q8" i="15"/>
  <c r="Q9" i="14"/>
  <c r="Q10" i="14"/>
  <c r="Q8" i="14"/>
  <c r="Q8" i="13"/>
  <c r="Q10" i="13"/>
  <c r="Q9" i="13"/>
  <c r="Q9" i="12"/>
  <c r="Q8" i="12"/>
  <c r="Q9" i="11"/>
  <c r="Q10" i="11"/>
  <c r="Q8" i="11"/>
  <c r="Q10" i="10"/>
  <c r="Q8" i="10"/>
  <c r="Q8" i="9"/>
  <c r="Q10" i="8"/>
  <c r="Q9" i="7"/>
  <c r="Q8" i="7"/>
  <c r="Q10" i="7"/>
  <c r="Q9" i="6"/>
  <c r="Q10" i="6"/>
  <c r="Q12" i="6" s="1"/>
  <c r="Q5" i="7" l="1"/>
  <c r="Q12" i="7" s="1"/>
  <c r="E4" i="18"/>
  <c r="Q5" i="8" l="1"/>
  <c r="Q12" i="8" s="1"/>
  <c r="E6" i="18"/>
  <c r="Q5" i="9" l="1"/>
  <c r="Q12" i="9" s="1"/>
  <c r="E8" i="18"/>
  <c r="Q5" i="10" l="1"/>
  <c r="Q12" i="10" s="1"/>
  <c r="E10" i="18"/>
  <c r="Q5" i="11" l="1"/>
  <c r="Q12" i="11" s="1"/>
  <c r="E12" i="18"/>
  <c r="E14" i="18" l="1"/>
  <c r="Q5" i="12"/>
  <c r="Q12" i="12" s="1"/>
  <c r="H4" i="18" l="1"/>
  <c r="Q5" i="13"/>
  <c r="Q12" i="13" s="1"/>
  <c r="H6" i="18" l="1"/>
  <c r="Q5" i="14"/>
  <c r="Q12" i="14" s="1"/>
  <c r="Q5" i="15" l="1"/>
  <c r="Q12" i="15" s="1"/>
  <c r="H8" i="18"/>
  <c r="H10" i="18" l="1"/>
  <c r="Q5" i="16"/>
  <c r="Q12" i="16" s="1"/>
  <c r="Q5" i="17" l="1"/>
  <c r="Q12" i="17" s="1"/>
  <c r="H14" i="18" s="1"/>
  <c r="H12" i="18"/>
</calcChain>
</file>

<file path=xl/sharedStrings.xml><?xml version="1.0" encoding="utf-8"?>
<sst xmlns="http://schemas.openxmlformats.org/spreadsheetml/2006/main" count="720" uniqueCount="43">
  <si>
    <t>CONTROLE DE PONTO ELETRÔNICO
2022</t>
  </si>
  <si>
    <t>JANEIRO</t>
  </si>
  <si>
    <t>JULHO</t>
  </si>
  <si>
    <t>FEVEREIRO</t>
  </si>
  <si>
    <t>AGOSTO</t>
  </si>
  <si>
    <t>MARÇO</t>
  </si>
  <si>
    <t>SETEMBRO</t>
  </si>
  <si>
    <t>ABRIL</t>
  </si>
  <si>
    <t>OUTUBRO</t>
  </si>
  <si>
    <t>MAIO</t>
  </si>
  <si>
    <t>NOVEMBRO</t>
  </si>
  <si>
    <t>JUNHO</t>
  </si>
  <si>
    <t>DEZEMBRO</t>
  </si>
  <si>
    <t>CÁLCULO DE HORAS DEVIDO A ERRO OU ESQUECIMENTO DE MARCAÇÃO</t>
  </si>
  <si>
    <t>DATA</t>
  </si>
  <si>
    <t>DIA DA SEMANA</t>
  </si>
  <si>
    <t>ENTRADA</t>
  </si>
  <si>
    <t>SAÍDA</t>
  </si>
  <si>
    <t>HORAS ABONADAS</t>
  </si>
  <si>
    <t>TOTAL REALIZADO</t>
  </si>
  <si>
    <t>DIFERENÇA</t>
  </si>
  <si>
    <t>OBSERVAÇÕES</t>
  </si>
  <si>
    <t>Saldo Mês Anterior</t>
  </si>
  <si>
    <t>Compensou Horas?</t>
  </si>
  <si>
    <t>SÁB</t>
  </si>
  <si>
    <t>FERIADO</t>
  </si>
  <si>
    <t>DOM</t>
  </si>
  <si>
    <t>SÁBADO</t>
  </si>
  <si>
    <t>MÊS ATUAL</t>
  </si>
  <si>
    <t>SEG</t>
  </si>
  <si>
    <t>Crédito</t>
  </si>
  <si>
    <t>TER</t>
  </si>
  <si>
    <t>Débito</t>
  </si>
  <si>
    <t>QUA</t>
  </si>
  <si>
    <t>TOTAL</t>
  </si>
  <si>
    <t>QUI</t>
  </si>
  <si>
    <t>SEX</t>
  </si>
  <si>
    <t>SALDO TOTAL</t>
  </si>
  <si>
    <t>DOMINGO</t>
  </si>
  <si>
    <t>FACULTATIVO</t>
  </si>
  <si>
    <t>HORAS QUE O SISTEMA COMPUTOU:</t>
  </si>
  <si>
    <t>CORRIGIR:</t>
  </si>
  <si>
    <t>* DIGITE AS INFORMAÇÕES NAS CÉLULAS QUE ESTÃO EM DESTAQUE.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</si>
</sst>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;@"/>
    <numFmt numFmtId="165" formatCode="[h]:mm;@"/>
    <numFmt numFmtId="166" formatCode="d"/>
    <numFmt numFmtId="167" formatCode="ddd"/>
    <numFmt numFmtId="168" formatCode="mmmm"/>
  </numFmts>
  <fonts count="24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color theme="1"/>
      <name val="Berlin Sans FB Demi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8"/>
      <color theme="1"/>
      <name val="Arial"/>
      <family val="2"/>
    </font>
    <font>
      <sz val="10"/>
      <color theme="1"/>
      <name val="Arial Black"/>
      <family val="2"/>
    </font>
    <font>
      <b/>
      <sz val="16"/>
      <color theme="0"/>
      <name val="Arial Black"/>
      <family val="2"/>
    </font>
    <font>
      <sz val="16"/>
      <color theme="1"/>
      <name val="Arial Black"/>
      <family val="2"/>
    </font>
    <font>
      <sz val="24"/>
      <color theme="0"/>
      <name val="Arial Black"/>
      <family val="2"/>
    </font>
    <font>
      <b/>
      <sz val="14"/>
      <color theme="0"/>
      <name val="Arial Black"/>
      <family val="2"/>
    </font>
    <font>
      <b/>
      <sz val="12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20" fontId="0" fillId="2" borderId="16" xfId="0" applyNumberFormat="1" applyFill="1" applyBorder="1" applyAlignment="1" applyProtection="1">
      <alignment horizontal="center" vertical="center"/>
      <protection locked="0"/>
    </xf>
    <xf numFmtId="20" fontId="0" fillId="2" borderId="17" xfId="0" applyNumberForma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5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23" xfId="0" applyNumberFormat="1" applyFill="1" applyBorder="1" applyAlignment="1" applyProtection="1">
      <alignment horizontal="center" vertical="center"/>
      <protection hidden="1"/>
    </xf>
    <xf numFmtId="165" fontId="0" fillId="2" borderId="24" xfId="0" applyNumberFormat="1" applyFill="1" applyBorder="1" applyAlignment="1" applyProtection="1">
      <alignment horizontal="center" vertical="center"/>
      <protection hidden="1"/>
    </xf>
    <xf numFmtId="165" fontId="0" fillId="2" borderId="8" xfId="0" applyNumberFormat="1" applyFill="1" applyBorder="1" applyAlignment="1" applyProtection="1">
      <alignment horizontal="center" vertical="center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/>
    </xf>
    <xf numFmtId="165" fontId="0" fillId="2" borderId="25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/>
      <protection hidden="1"/>
    </xf>
    <xf numFmtId="165" fontId="0" fillId="2" borderId="14" xfId="0" applyNumberForma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hidden="1"/>
    </xf>
    <xf numFmtId="165" fontId="5" fillId="2" borderId="16" xfId="0" applyNumberFormat="1" applyFont="1" applyFill="1" applyBorder="1" applyAlignment="1" applyProtection="1">
      <alignment horizontal="center" vertical="center"/>
      <protection hidden="1"/>
    </xf>
    <xf numFmtId="165" fontId="8" fillId="2" borderId="9" xfId="0" applyNumberFormat="1" applyFont="1" applyFill="1" applyBorder="1" applyAlignment="1" applyProtection="1">
      <alignment horizontal="center" vertical="center"/>
      <protection hidden="1"/>
    </xf>
    <xf numFmtId="165" fontId="9" fillId="2" borderId="9" xfId="0" applyNumberFormat="1" applyFont="1" applyFill="1" applyBorder="1" applyAlignment="1" applyProtection="1">
      <alignment horizontal="center" vertical="center"/>
      <protection hidden="1"/>
    </xf>
    <xf numFmtId="165" fontId="5" fillId="2" borderId="17" xfId="0" applyNumberFormat="1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hidden="1"/>
    </xf>
    <xf numFmtId="165" fontId="0" fillId="2" borderId="17" xfId="0" applyNumberFormat="1" applyFill="1" applyBorder="1" applyAlignment="1" applyProtection="1">
      <alignment horizontal="center" vertical="center"/>
      <protection hidden="1"/>
    </xf>
    <xf numFmtId="166" fontId="0" fillId="2" borderId="18" xfId="0" applyNumberForma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6" fontId="0" fillId="2" borderId="28" xfId="0" applyNumberFormat="1" applyFill="1" applyBorder="1" applyAlignment="1" applyProtection="1">
      <alignment horizontal="center" vertical="center"/>
      <protection hidden="1"/>
    </xf>
    <xf numFmtId="20" fontId="0" fillId="4" borderId="11" xfId="0" applyNumberFormat="1" applyFill="1" applyBorder="1" applyAlignment="1" applyProtection="1">
      <alignment horizontal="center" vertical="center"/>
      <protection locked="0"/>
    </xf>
    <xf numFmtId="167" fontId="0" fillId="2" borderId="10" xfId="0" applyNumberFormat="1" applyFill="1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7" fontId="0" fillId="2" borderId="36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hidden="1"/>
    </xf>
    <xf numFmtId="20" fontId="0" fillId="4" borderId="12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165" fontId="13" fillId="0" borderId="0" xfId="0" applyNumberFormat="1" applyFont="1" applyFill="1" applyBorder="1" applyProtection="1"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Protection="1">
      <protection hidden="1"/>
    </xf>
    <xf numFmtId="165" fontId="12" fillId="5" borderId="0" xfId="0" applyNumberFormat="1" applyFont="1" applyFill="1" applyBorder="1" applyProtection="1"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/>
    <xf numFmtId="0" fontId="19" fillId="2" borderId="8" xfId="0" applyFont="1" applyFill="1" applyBorder="1" applyAlignment="1" applyProtection="1">
      <alignment horizontal="center" vertical="center"/>
      <protection hidden="1"/>
    </xf>
    <xf numFmtId="20" fontId="20" fillId="4" borderId="8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hidden="1"/>
    </xf>
    <xf numFmtId="164" fontId="19" fillId="2" borderId="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164" fontId="18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67" fontId="0" fillId="2" borderId="39" xfId="0" applyNumberFormat="1" applyFill="1" applyBorder="1" applyAlignment="1">
      <alignment horizontal="center"/>
    </xf>
    <xf numFmtId="0" fontId="5" fillId="2" borderId="40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165" fontId="0" fillId="2" borderId="18" xfId="0" applyNumberFormat="1" applyFill="1" applyBorder="1" applyAlignment="1" applyProtection="1">
      <alignment horizontal="center" vertical="center"/>
      <protection hidden="1"/>
    </xf>
    <xf numFmtId="165" fontId="0" fillId="2" borderId="37" xfId="0" applyNumberFormat="1" applyFill="1" applyBorder="1" applyAlignment="1" applyProtection="1">
      <alignment horizontal="center" vertical="center"/>
      <protection hidden="1"/>
    </xf>
    <xf numFmtId="165" fontId="0" fillId="2" borderId="30" xfId="0" applyNumberFormat="1" applyFill="1" applyBorder="1" applyAlignment="1" applyProtection="1">
      <alignment horizontal="center" vertical="center"/>
      <protection hidden="1"/>
    </xf>
    <xf numFmtId="165" fontId="0" fillId="2" borderId="28" xfId="0" applyNumberFormat="1" applyFill="1" applyBorder="1" applyAlignment="1" applyProtection="1">
      <alignment horizontal="center" vertical="center"/>
      <protection hidden="1"/>
    </xf>
    <xf numFmtId="165" fontId="0" fillId="2" borderId="33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41" xfId="0" applyNumberFormat="1" applyFill="1" applyBorder="1" applyAlignment="1" applyProtection="1">
      <alignment horizontal="center" vertical="center"/>
      <protection hidden="1"/>
    </xf>
    <xf numFmtId="2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Border="1" applyAlignment="1" applyProtection="1">
      <alignment horizontal="center" vertical="center"/>
      <protection hidden="1"/>
    </xf>
    <xf numFmtId="0" fontId="15" fillId="5" borderId="0" xfId="1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8" fontId="10" fillId="2" borderId="0" xfId="0" applyNumberFormat="1" applyFont="1" applyFill="1" applyAlignment="1" applyProtection="1">
      <alignment horizontal="center" vertical="center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6" borderId="42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9" fillId="2" borderId="8" xfId="0" applyFont="1" applyFill="1" applyBorder="1" applyAlignment="1" applyProtection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5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AGO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SET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OUT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AN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FEV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MAR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ABR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MAI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UN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4.png"/><Relationship Id="rId5" Type="http://schemas.openxmlformats.org/officeDocument/2006/relationships/hyperlink" Target="#JUL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590549</xdr:colOff>
      <xdr:row>1</xdr:row>
      <xdr:rowOff>38100</xdr:rowOff>
    </xdr:from>
    <xdr:to>
      <xdr:col>24</xdr:col>
      <xdr:colOff>295274</xdr:colOff>
      <xdr:row>2</xdr:row>
      <xdr:rowOff>64889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4" y="200025"/>
          <a:ext cx="2143125" cy="10269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8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8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6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16</xdr:row>
      <xdr:rowOff>123825</xdr:rowOff>
    </xdr:from>
    <xdr:to>
      <xdr:col>6</xdr:col>
      <xdr:colOff>209550</xdr:colOff>
      <xdr:row>20</xdr:row>
      <xdr:rowOff>38100</xdr:rowOff>
    </xdr:to>
    <xdr:pic>
      <xdr:nvPicPr>
        <xdr:cNvPr id="14338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3114675" y="3171825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7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7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922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8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16"/>
  <sheetViews>
    <sheetView showGridLines="0" showRowColHeaders="0" tabSelected="1" workbookViewId="0"/>
  </sheetViews>
  <sheetFormatPr defaultColWidth="9.140625" defaultRowHeight="15"/>
  <cols>
    <col min="1" max="2" width="9.140625" style="65"/>
    <col min="3" max="3" width="11.85546875" style="65" bestFit="1" customWidth="1"/>
    <col min="4" max="4" width="20.7109375" style="65" customWidth="1"/>
    <col min="5" max="5" width="12.7109375" style="65" customWidth="1"/>
    <col min="6" max="6" width="5.85546875" style="65" customWidth="1"/>
    <col min="7" max="7" width="20.7109375" style="65" customWidth="1"/>
    <col min="8" max="8" width="12.7109375" style="65" customWidth="1"/>
    <col min="9" max="11" width="14.7109375" style="65" customWidth="1"/>
    <col min="12" max="16384" width="9.140625" style="65"/>
  </cols>
  <sheetData>
    <row r="2" spans="3:9" ht="78.75" customHeight="1">
      <c r="C2" s="96" t="s">
        <v>0</v>
      </c>
      <c r="D2" s="97"/>
      <c r="E2" s="97"/>
      <c r="F2" s="97"/>
      <c r="G2" s="97"/>
      <c r="H2" s="97"/>
      <c r="I2" s="97"/>
    </row>
    <row r="3" spans="3:9" ht="21.75" customHeight="1"/>
    <row r="4" spans="3:9" ht="24.75">
      <c r="C4" s="66"/>
      <c r="D4" s="70" t="s">
        <v>1</v>
      </c>
      <c r="E4" s="71">
        <f>IF(JAN!$U$6=0,JAN!$Q$12,JAN!$U$9)</f>
        <v>0</v>
      </c>
      <c r="F4" s="67"/>
      <c r="G4" s="70" t="s">
        <v>2</v>
      </c>
      <c r="H4" s="71">
        <f>IF(JUL!$U$6=0,JUL!$Q$12,JUL!$U$9)</f>
        <v>0</v>
      </c>
    </row>
    <row r="5" spans="3:9" ht="12" customHeight="1">
      <c r="C5" s="66"/>
      <c r="D5" s="67"/>
      <c r="E5" s="68"/>
      <c r="F5" s="67"/>
      <c r="G5" s="67"/>
      <c r="H5" s="68"/>
    </row>
    <row r="6" spans="3:9" ht="24.75">
      <c r="C6" s="66"/>
      <c r="D6" s="70" t="s">
        <v>3</v>
      </c>
      <c r="E6" s="71">
        <f>IF(FEV!$U$6=0,FEV!$Q$12,FEV!$U$9)</f>
        <v>0</v>
      </c>
      <c r="F6" s="67"/>
      <c r="G6" s="70" t="s">
        <v>4</v>
      </c>
      <c r="H6" s="71">
        <f>IF(AGO!$U$6=0,AGO!$Q$12,AGO!$U$9)</f>
        <v>0</v>
      </c>
    </row>
    <row r="7" spans="3:9" ht="12" customHeight="1">
      <c r="C7" s="66"/>
      <c r="D7" s="67"/>
      <c r="E7" s="68"/>
      <c r="F7" s="67"/>
      <c r="G7" s="67"/>
      <c r="H7" s="68"/>
    </row>
    <row r="8" spans="3:9" ht="24.75">
      <c r="C8" s="66"/>
      <c r="D8" s="70" t="s">
        <v>5</v>
      </c>
      <c r="E8" s="71">
        <f>IF(MAR!$U$6=0,MAR!$Q$12,MAR!$U$9)</f>
        <v>0</v>
      </c>
      <c r="F8" s="67"/>
      <c r="G8" s="70" t="s">
        <v>6</v>
      </c>
      <c r="H8" s="71">
        <f>IF(SET!$U$6=0,SET!$Q$12,SET!$U$9)</f>
        <v>0</v>
      </c>
    </row>
    <row r="9" spans="3:9" ht="12" customHeight="1">
      <c r="C9" s="66"/>
      <c r="D9" s="67"/>
      <c r="E9" s="68"/>
      <c r="F9" s="67"/>
      <c r="G9" s="67"/>
      <c r="H9" s="68"/>
    </row>
    <row r="10" spans="3:9" ht="24.75">
      <c r="C10" s="66"/>
      <c r="D10" s="70" t="s">
        <v>7</v>
      </c>
      <c r="E10" s="71">
        <f>IF(ABR!$U$6=0,ABR!$Q$12,ABR!$U$9)</f>
        <v>0</v>
      </c>
      <c r="F10" s="67"/>
      <c r="G10" s="70" t="s">
        <v>8</v>
      </c>
      <c r="H10" s="71">
        <f>IF(OUT!$U$6=0,OUT!$Q$12,OUT!$U$9)</f>
        <v>0</v>
      </c>
    </row>
    <row r="11" spans="3:9" ht="12" customHeight="1">
      <c r="C11" s="66"/>
      <c r="D11" s="67"/>
      <c r="E11" s="68"/>
      <c r="F11" s="67"/>
      <c r="G11" s="67"/>
      <c r="H11" s="68"/>
    </row>
    <row r="12" spans="3:9" ht="24.75">
      <c r="C12" s="66"/>
      <c r="D12" s="70" t="s">
        <v>9</v>
      </c>
      <c r="E12" s="71">
        <f>IF(MAI!$U$6=0,MAI!$Q$12,MAI!$U$9)</f>
        <v>0</v>
      </c>
      <c r="F12" s="67"/>
      <c r="G12" s="70" t="s">
        <v>10</v>
      </c>
      <c r="H12" s="71">
        <f>IF(NOV!$U$6=0,NOV!$Q$12,NOV!$U$9)</f>
        <v>0</v>
      </c>
    </row>
    <row r="13" spans="3:9" ht="12" customHeight="1">
      <c r="C13" s="66"/>
      <c r="D13" s="67"/>
      <c r="E13" s="68"/>
      <c r="F13" s="67"/>
      <c r="G13" s="67"/>
      <c r="H13" s="68"/>
    </row>
    <row r="14" spans="3:9" ht="24.75">
      <c r="C14" s="66"/>
      <c r="D14" s="70" t="s">
        <v>11</v>
      </c>
      <c r="E14" s="71">
        <f>IF(JUN!$U$6=0,JUN!$Q$12,JUN!$U$9)</f>
        <v>0</v>
      </c>
      <c r="F14" s="67"/>
      <c r="G14" s="70" t="s">
        <v>12</v>
      </c>
      <c r="H14" s="71">
        <f>IF(DEZ!$U$6=0,DEZ!$Q$12,DEZ!$U$9)</f>
        <v>0</v>
      </c>
    </row>
    <row r="15" spans="3:9" ht="36.75" customHeight="1">
      <c r="C15" s="66"/>
      <c r="D15" s="67"/>
      <c r="E15" s="67"/>
      <c r="F15" s="67"/>
      <c r="G15" s="67"/>
      <c r="H15" s="67"/>
    </row>
    <row r="16" spans="3:9" ht="50.25" customHeight="1">
      <c r="D16" s="98" t="s">
        <v>13</v>
      </c>
      <c r="E16" s="98"/>
      <c r="F16" s="98"/>
      <c r="G16" s="98"/>
      <c r="H16" s="98"/>
    </row>
  </sheetData>
  <sheetProtection password="A18E" sheet="1" objects="1" scenarios="1" formatCells="0"/>
  <mergeCells count="2">
    <mergeCell ref="C2:I2"/>
    <mergeCell ref="D16:H16"/>
  </mergeCells>
  <hyperlinks>
    <hyperlink ref="D4" location="JAN!A1" display="JANEIRO" xr:uid="{00000000-0004-0000-0000-000000000000}"/>
    <hyperlink ref="D6" location="FEV!A1" display="FEVEREIRO" xr:uid="{00000000-0004-0000-0000-000001000000}"/>
    <hyperlink ref="D8" location="MAR!A1" display="MARÇO" xr:uid="{00000000-0004-0000-0000-000002000000}"/>
    <hyperlink ref="D10" location="ABR!A1" display="ABRIL" xr:uid="{00000000-0004-0000-0000-000003000000}"/>
    <hyperlink ref="D12" location="MAI!A1" display="MAIO" xr:uid="{00000000-0004-0000-0000-000004000000}"/>
    <hyperlink ref="D14" location="JUN!A1" display="JUNHO" xr:uid="{00000000-0004-0000-0000-000005000000}"/>
    <hyperlink ref="G4" location="JUL!A1" display="JULHO" xr:uid="{00000000-0004-0000-0000-000006000000}"/>
    <hyperlink ref="G6" location="AGO!A1" display="AGOSTO" xr:uid="{00000000-0004-0000-0000-000007000000}"/>
    <hyperlink ref="G8" location="SET!A1" display="SETEMBRO" xr:uid="{00000000-0004-0000-0000-000008000000}"/>
    <hyperlink ref="G10" location="OUT!A1" display="OUTUBRO" xr:uid="{00000000-0004-0000-0000-000009000000}"/>
    <hyperlink ref="G12" location="NOV!A1" display="NOVEMBRO" xr:uid="{00000000-0004-0000-0000-00000A000000}"/>
    <hyperlink ref="G14" location="DEZ!A1" display="DEZEMBRO" xr:uid="{00000000-0004-0000-0000-00000B000000}"/>
    <hyperlink ref="D16:G16" location="Calc!A1" display="CÁLCULO DE HORAS DEVIDO A ERRO OU ESQUECIMENTO DE MARCAÇÃO" xr:uid="{00000000-0004-0000-0000-00000C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IF(AGO!U6=0,AGO!Q12,AGO!U9)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35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36</v>
      </c>
      <c r="C7" s="24"/>
      <c r="D7" s="13"/>
      <c r="E7" s="13"/>
      <c r="F7" s="14"/>
      <c r="H7" s="26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24</v>
      </c>
      <c r="C8" s="99" t="s">
        <v>27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26</v>
      </c>
      <c r="C9" s="99" t="s">
        <v>38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29</v>
      </c>
      <c r="C10" s="24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customHeight="1" thickBot="1">
      <c r="A11" s="29">
        <v>6</v>
      </c>
      <c r="B11" s="31" t="s">
        <v>31</v>
      </c>
      <c r="C11" s="24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33</v>
      </c>
      <c r="C12" s="122" t="s">
        <v>25</v>
      </c>
      <c r="D12" s="110"/>
      <c r="E12" s="110"/>
      <c r="F12" s="111"/>
      <c r="H12" s="57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35</v>
      </c>
      <c r="C13" s="24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36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24</v>
      </c>
      <c r="C15" s="99" t="s">
        <v>27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26</v>
      </c>
      <c r="C16" s="99" t="s">
        <v>38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29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31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33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35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36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24</v>
      </c>
      <c r="C22" s="99" t="s">
        <v>27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26</v>
      </c>
      <c r="C23" s="99" t="s">
        <v>38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29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31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33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35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36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24</v>
      </c>
      <c r="C29" s="99" t="s">
        <v>27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26</v>
      </c>
      <c r="C30" s="99" t="s">
        <v>38</v>
      </c>
      <c r="D30" s="100"/>
      <c r="E30" s="100"/>
      <c r="F30" s="101"/>
      <c r="H30" s="59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29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31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33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35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36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5">
    <mergeCell ref="C9:F9"/>
    <mergeCell ref="C30:F30"/>
    <mergeCell ref="C12:F12"/>
    <mergeCell ref="A2:U2"/>
    <mergeCell ref="P7:Q7"/>
    <mergeCell ref="U5:Y5"/>
    <mergeCell ref="U6:Y6"/>
    <mergeCell ref="U8:Y8"/>
    <mergeCell ref="U9:Y9"/>
    <mergeCell ref="C8:F8"/>
    <mergeCell ref="C29:F29"/>
    <mergeCell ref="C22:F22"/>
    <mergeCell ref="C23:F23"/>
    <mergeCell ref="C15:F15"/>
    <mergeCell ref="C16:F16"/>
  </mergeCells>
  <conditionalFormatting sqref="L6:L35">
    <cfRule type="cellIs" dxfId="5" priority="1" operator="lessThan">
      <formula>0</formula>
    </cfRule>
  </conditionalFormatting>
  <dataValidations count="1">
    <dataValidation type="list" allowBlank="1" showInputMessage="1" showErrorMessage="1" sqref="S6" xr:uid="{00000000-0002-0000-09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38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IF(SET!U6=0,SET!Q12,SET!U9)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24</v>
      </c>
      <c r="C6" s="99" t="s">
        <v>27</v>
      </c>
      <c r="D6" s="100"/>
      <c r="E6" s="100"/>
      <c r="F6" s="101"/>
      <c r="H6" s="59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26</v>
      </c>
      <c r="C7" s="99" t="s">
        <v>38</v>
      </c>
      <c r="D7" s="100"/>
      <c r="E7" s="100"/>
      <c r="F7" s="101"/>
      <c r="H7" s="59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29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2.75" customHeight="1">
      <c r="A9" s="29">
        <v>4</v>
      </c>
      <c r="B9" s="31" t="s">
        <v>31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33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35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36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24</v>
      </c>
      <c r="C13" s="99" t="s">
        <v>27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26</v>
      </c>
      <c r="C14" s="99" t="s">
        <v>38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29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31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33</v>
      </c>
      <c r="C17" s="122" t="s">
        <v>25</v>
      </c>
      <c r="D17" s="110"/>
      <c r="E17" s="110"/>
      <c r="F17" s="111"/>
      <c r="H17" s="57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35</v>
      </c>
      <c r="C18" s="122" t="s">
        <v>25</v>
      </c>
      <c r="D18" s="110"/>
      <c r="E18" s="110"/>
      <c r="F18" s="111"/>
      <c r="H18" s="57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36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24</v>
      </c>
      <c r="C20" s="99" t="s">
        <v>27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26</v>
      </c>
      <c r="C21" s="99" t="s">
        <v>38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29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2.75" customHeight="1">
      <c r="A23" s="29">
        <v>18</v>
      </c>
      <c r="B23" s="31" t="s">
        <v>31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33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35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36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24</v>
      </c>
      <c r="C27" s="99" t="s">
        <v>27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26</v>
      </c>
      <c r="C28" s="99" t="s">
        <v>38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29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 ht="12.75" customHeight="1">
      <c r="A30" s="29">
        <v>25</v>
      </c>
      <c r="B30" s="31" t="s">
        <v>31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33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35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36</v>
      </c>
      <c r="C33" s="119" t="s">
        <v>39</v>
      </c>
      <c r="D33" s="120"/>
      <c r="E33" s="120"/>
      <c r="F33" s="121"/>
      <c r="H33" s="94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24</v>
      </c>
      <c r="C34" s="99" t="s">
        <v>27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M34" s="10"/>
      <c r="N34" s="16"/>
    </row>
    <row r="35" spans="1:14">
      <c r="A35" s="29">
        <v>30</v>
      </c>
      <c r="B35" s="31" t="s">
        <v>26</v>
      </c>
      <c r="C35" s="99" t="s">
        <v>38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M35" s="10"/>
      <c r="N35" s="16"/>
    </row>
    <row r="36" spans="1:14" ht="13.5" thickBot="1">
      <c r="A36" s="30">
        <v>31</v>
      </c>
      <c r="B36" s="69" t="s">
        <v>29</v>
      </c>
      <c r="C36" s="25"/>
      <c r="D36" s="18"/>
      <c r="E36" s="18"/>
      <c r="F36" s="19"/>
      <c r="H36" s="27"/>
      <c r="J36" s="38" t="str">
        <f>IF(F36&gt;0,((D36-C36)+(F36-E36)+H36),"")</f>
        <v/>
      </c>
      <c r="K36" s="39">
        <v>0.33333333333333331</v>
      </c>
      <c r="L36" s="40" t="str">
        <f t="shared" si="0"/>
        <v/>
      </c>
      <c r="M36" s="10"/>
      <c r="N36" s="17"/>
    </row>
    <row r="38" spans="1:14">
      <c r="L38" s="11"/>
    </row>
  </sheetData>
  <sheetProtection password="A18E" sheet="1" objects="1" scenarios="1" formatCells="0"/>
  <mergeCells count="19">
    <mergeCell ref="A2:U2"/>
    <mergeCell ref="P7:Q7"/>
    <mergeCell ref="U5:Y5"/>
    <mergeCell ref="U6:Y6"/>
    <mergeCell ref="U8:Y8"/>
    <mergeCell ref="C6:F6"/>
    <mergeCell ref="C7:F7"/>
    <mergeCell ref="C35:F35"/>
    <mergeCell ref="U9:Y9"/>
    <mergeCell ref="C17:F17"/>
    <mergeCell ref="C18:F18"/>
    <mergeCell ref="C34:F34"/>
    <mergeCell ref="C27:F27"/>
    <mergeCell ref="C28:F28"/>
    <mergeCell ref="C20:F20"/>
    <mergeCell ref="C21:F21"/>
    <mergeCell ref="C13:F13"/>
    <mergeCell ref="C14:F14"/>
    <mergeCell ref="C33:F33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 xr:uid="{00000000-0002-0000-0A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IF(OUT!U6=0,OUT!Q12,OUT!U9)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customHeight="1" thickBot="1">
      <c r="A6" s="28">
        <v>1</v>
      </c>
      <c r="B6" s="31" t="s">
        <v>31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33</v>
      </c>
      <c r="C7" s="122" t="s">
        <v>25</v>
      </c>
      <c r="D7" s="110"/>
      <c r="E7" s="110"/>
      <c r="F7" s="111"/>
      <c r="H7" s="57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24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36</v>
      </c>
      <c r="C9" s="24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24</v>
      </c>
      <c r="C10" s="99" t="s">
        <v>27</v>
      </c>
      <c r="D10" s="100"/>
      <c r="E10" s="100"/>
      <c r="F10" s="101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 ht="12.75" customHeight="1">
      <c r="A13" s="29">
        <v>8</v>
      </c>
      <c r="B13" s="31" t="s">
        <v>31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35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36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24</v>
      </c>
      <c r="C17" s="99" t="s">
        <v>27</v>
      </c>
      <c r="D17" s="100"/>
      <c r="E17" s="100"/>
      <c r="F17" s="101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29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 ht="12.75" customHeight="1">
      <c r="A20" s="29">
        <v>15</v>
      </c>
      <c r="B20" s="31" t="s">
        <v>31</v>
      </c>
      <c r="C20" s="122" t="s">
        <v>25</v>
      </c>
      <c r="D20" s="110"/>
      <c r="E20" s="110"/>
      <c r="F20" s="111"/>
      <c r="H20" s="57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33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35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36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24</v>
      </c>
      <c r="C24" s="99" t="s">
        <v>27</v>
      </c>
      <c r="D24" s="100"/>
      <c r="E24" s="100"/>
      <c r="F24" s="101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29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 ht="12.75" customHeight="1">
      <c r="A27" s="29">
        <v>22</v>
      </c>
      <c r="B27" s="31" t="s">
        <v>31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33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35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36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24</v>
      </c>
      <c r="C31" s="99" t="s">
        <v>27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26</v>
      </c>
      <c r="C32" s="99" t="s">
        <v>38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29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 ht="12.75" customHeight="1">
      <c r="A34" s="29">
        <v>29</v>
      </c>
      <c r="B34" s="31" t="s">
        <v>31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33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6">
    <mergeCell ref="C32:F32"/>
    <mergeCell ref="C31:F31"/>
    <mergeCell ref="C24:F24"/>
    <mergeCell ref="C25:F25"/>
    <mergeCell ref="C17:F17"/>
    <mergeCell ref="C18:F18"/>
    <mergeCell ref="A2:U2"/>
    <mergeCell ref="C20:F20"/>
    <mergeCell ref="P7:Q7"/>
    <mergeCell ref="U5:Y5"/>
    <mergeCell ref="U6:Y6"/>
    <mergeCell ref="U8:Y8"/>
    <mergeCell ref="U9:Y9"/>
    <mergeCell ref="C7:F7"/>
    <mergeCell ref="C10:F10"/>
    <mergeCell ref="C11:F11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 xr:uid="{00000000-0002-0000-0B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38"/>
  <sheetViews>
    <sheetView showGridLines="0" showRowColHeaders="0" workbookViewId="0">
      <selection activeCell="A2" sqref="A2:U2"/>
    </sheetView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IF(NOV!U6=0,NOV!Q12,NOV!U9)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35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3.5" customHeight="1">
      <c r="A7" s="29">
        <v>2</v>
      </c>
      <c r="B7" s="31" t="s">
        <v>36</v>
      </c>
      <c r="C7" s="12"/>
      <c r="D7" s="13"/>
      <c r="E7" s="13"/>
      <c r="F7" s="14"/>
      <c r="H7" s="26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24</v>
      </c>
      <c r="C8" s="99" t="s">
        <v>27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2.75" customHeight="1">
      <c r="A9" s="29">
        <v>4</v>
      </c>
      <c r="B9" s="31" t="s">
        <v>26</v>
      </c>
      <c r="C9" s="99" t="s">
        <v>38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29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2.75" customHeight="1" thickBot="1">
      <c r="A11" s="29">
        <v>6</v>
      </c>
      <c r="B11" s="31" t="s">
        <v>31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33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35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36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24</v>
      </c>
      <c r="C15" s="99" t="s">
        <v>27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26</v>
      </c>
      <c r="C16" s="99" t="s">
        <v>38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29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 ht="12.75" customHeight="1">
      <c r="A18" s="29">
        <v>13</v>
      </c>
      <c r="B18" s="31" t="s">
        <v>31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33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35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36</v>
      </c>
      <c r="C21" s="12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24</v>
      </c>
      <c r="C22" s="99" t="s">
        <v>27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2.75" customHeight="1">
      <c r="A23" s="29">
        <v>18</v>
      </c>
      <c r="B23" s="31" t="s">
        <v>26</v>
      </c>
      <c r="C23" s="99" t="s">
        <v>38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29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 ht="12.75" customHeight="1">
      <c r="A25" s="29">
        <v>20</v>
      </c>
      <c r="B25" s="31" t="s">
        <v>31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33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35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36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24</v>
      </c>
      <c r="C29" s="99" t="s">
        <v>27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 ht="12.75" customHeight="1">
      <c r="A30" s="29">
        <v>25</v>
      </c>
      <c r="B30" s="31" t="s">
        <v>26</v>
      </c>
      <c r="C30" s="126" t="s">
        <v>25</v>
      </c>
      <c r="D30" s="127"/>
      <c r="E30" s="127"/>
      <c r="F30" s="128"/>
      <c r="H30" s="57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29</v>
      </c>
      <c r="C31" s="12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 ht="12.75" customHeight="1">
      <c r="A32" s="29">
        <v>27</v>
      </c>
      <c r="B32" s="31" t="s">
        <v>31</v>
      </c>
      <c r="C32" s="12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33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35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M34" s="10"/>
      <c r="N34" s="16"/>
    </row>
    <row r="35" spans="1:14">
      <c r="A35" s="29">
        <v>30</v>
      </c>
      <c r="B35" s="31" t="s">
        <v>36</v>
      </c>
      <c r="C35" s="12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M35" s="10"/>
      <c r="N35" s="16"/>
    </row>
    <row r="36" spans="1:14" ht="13.5" thickBot="1">
      <c r="A36" s="30">
        <v>31</v>
      </c>
      <c r="B36" s="69" t="s">
        <v>24</v>
      </c>
      <c r="C36" s="123" t="s">
        <v>27</v>
      </c>
      <c r="D36" s="124"/>
      <c r="E36" s="124"/>
      <c r="F36" s="125"/>
      <c r="H36" s="59"/>
      <c r="J36" s="38" t="str">
        <f t="shared" si="1"/>
        <v/>
      </c>
      <c r="K36" s="39">
        <v>0.33333333333333331</v>
      </c>
      <c r="L36" s="40" t="str">
        <f t="shared" si="0"/>
        <v/>
      </c>
      <c r="M36" s="10"/>
      <c r="N36" s="17"/>
    </row>
    <row r="38" spans="1:14">
      <c r="L38" s="11"/>
    </row>
  </sheetData>
  <sheetProtection password="A18E" sheet="1" objects="1" scenarios="1" formatCells="0"/>
  <mergeCells count="15">
    <mergeCell ref="C36:F36"/>
    <mergeCell ref="C29:F29"/>
    <mergeCell ref="C22:F22"/>
    <mergeCell ref="C23:F23"/>
    <mergeCell ref="C15:F15"/>
    <mergeCell ref="C16:F16"/>
    <mergeCell ref="A2:U2"/>
    <mergeCell ref="C30:F30"/>
    <mergeCell ref="P7:Q7"/>
    <mergeCell ref="U5:Y5"/>
    <mergeCell ref="U6:Y6"/>
    <mergeCell ref="U8:Y8"/>
    <mergeCell ref="U9:Y9"/>
    <mergeCell ref="C8:F8"/>
    <mergeCell ref="C9:F9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 xr:uid="{00000000-0002-0000-0C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K16"/>
  <sheetViews>
    <sheetView showRowColHeaders="0" workbookViewId="0"/>
  </sheetViews>
  <sheetFormatPr defaultColWidth="9.140625" defaultRowHeight="15"/>
  <cols>
    <col min="1" max="3" width="9.140625" style="23"/>
    <col min="4" max="5" width="12.7109375" style="23" customWidth="1"/>
    <col min="6" max="6" width="0.85546875" style="23" customWidth="1"/>
    <col min="7" max="7" width="12.7109375" style="23" customWidth="1"/>
    <col min="8" max="16384" width="9.140625" style="23"/>
  </cols>
  <sheetData>
    <row r="2" spans="2:11" ht="15.75"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2:11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11"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2:11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2:11">
      <c r="B6" s="73"/>
      <c r="C6" s="74"/>
      <c r="D6" s="75" t="s">
        <v>16</v>
      </c>
      <c r="E6" s="75" t="s">
        <v>17</v>
      </c>
      <c r="F6" s="73"/>
      <c r="G6" s="75" t="s">
        <v>34</v>
      </c>
      <c r="H6" s="73"/>
      <c r="I6" s="73"/>
      <c r="J6" s="73"/>
      <c r="K6" s="73"/>
    </row>
    <row r="7" spans="2:11">
      <c r="B7" s="73"/>
      <c r="C7" s="73"/>
      <c r="D7" s="76"/>
      <c r="E7" s="76"/>
      <c r="F7" s="73"/>
      <c r="G7" s="77" t="str">
        <f>IF(E7&gt;0,E7-D7,"")</f>
        <v/>
      </c>
      <c r="H7" s="73"/>
      <c r="I7" s="73"/>
      <c r="J7" s="73"/>
      <c r="K7" s="73"/>
    </row>
    <row r="8" spans="2:11">
      <c r="B8" s="73"/>
      <c r="C8" s="73"/>
      <c r="D8" s="76"/>
      <c r="E8" s="76"/>
      <c r="F8" s="73"/>
      <c r="G8" s="77" t="str">
        <f>IF(E8&gt;0,E8-D8,"")</f>
        <v/>
      </c>
      <c r="H8" s="73"/>
      <c r="I8" s="73"/>
      <c r="J8" s="73"/>
      <c r="K8" s="73"/>
    </row>
    <row r="9" spans="2:11">
      <c r="B9" s="73"/>
      <c r="C9" s="73"/>
      <c r="D9" s="73"/>
      <c r="E9" s="73"/>
      <c r="F9" s="73"/>
      <c r="G9" s="78">
        <f>SUM(G7:G8)</f>
        <v>0</v>
      </c>
      <c r="H9" s="73"/>
      <c r="I9" s="73"/>
      <c r="J9" s="73"/>
      <c r="K9" s="73"/>
    </row>
    <row r="10" spans="2:11">
      <c r="B10" s="73"/>
      <c r="C10" s="73"/>
      <c r="D10" s="73"/>
      <c r="E10" s="79"/>
      <c r="F10" s="79"/>
      <c r="G10" s="80"/>
      <c r="H10" s="73"/>
      <c r="I10" s="73"/>
      <c r="J10" s="73"/>
      <c r="K10" s="73"/>
    </row>
    <row r="11" spans="2:11">
      <c r="B11" s="130" t="s">
        <v>40</v>
      </c>
      <c r="C11" s="130"/>
      <c r="D11" s="130"/>
      <c r="E11" s="130"/>
      <c r="F11" s="73"/>
      <c r="G11" s="81"/>
      <c r="H11" s="73"/>
      <c r="I11" s="73"/>
      <c r="J11" s="73"/>
      <c r="K11" s="73"/>
    </row>
    <row r="12" spans="2:11">
      <c r="B12" s="130" t="s">
        <v>41</v>
      </c>
      <c r="C12" s="130"/>
      <c r="D12" s="130"/>
      <c r="E12" s="130"/>
      <c r="F12" s="73"/>
      <c r="G12" s="78">
        <f>G9-G11</f>
        <v>0</v>
      </c>
      <c r="H12" s="73"/>
      <c r="I12" s="73"/>
      <c r="J12" s="73"/>
      <c r="K12" s="73"/>
    </row>
    <row r="13" spans="2:11"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2:11"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2:11" ht="15.75">
      <c r="B15" s="129" t="s">
        <v>42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2:11">
      <c r="B16" s="82"/>
      <c r="C16" s="82"/>
      <c r="D16" s="82"/>
      <c r="E16" s="82"/>
      <c r="F16" s="82"/>
      <c r="G16" s="82"/>
      <c r="H16" s="82"/>
      <c r="I16" s="82"/>
      <c r="J16" s="82"/>
      <c r="K16" s="82"/>
    </row>
  </sheetData>
  <sheetProtection password="A18E" sheet="1" objects="1" scenarios="1" formatCells="0"/>
  <mergeCells count="5">
    <mergeCell ref="B15:K15"/>
    <mergeCell ref="B11:E11"/>
    <mergeCell ref="B12:E12"/>
    <mergeCell ref="B2:K2"/>
    <mergeCell ref="B3:K3"/>
  </mergeCells>
  <conditionalFormatting sqref="G9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39"/>
  <sheetViews>
    <sheetView showGridLines="0" showRowColHeaders="0" zoomScaleNormal="10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42"/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56">
        <v>42369</v>
      </c>
      <c r="B6" s="61" t="s">
        <v>24</v>
      </c>
      <c r="C6" s="109" t="s">
        <v>25</v>
      </c>
      <c r="D6" s="110"/>
      <c r="E6" s="110"/>
      <c r="F6" s="111"/>
      <c r="H6" s="57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56">
        <v>42370</v>
      </c>
      <c r="B7" s="61" t="s">
        <v>26</v>
      </c>
      <c r="C7" s="99" t="s">
        <v>27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56">
        <v>42371</v>
      </c>
      <c r="B8" s="61" t="s">
        <v>29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56">
        <v>42372</v>
      </c>
      <c r="B9" s="61" t="s">
        <v>31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3" t="str">
        <f>IF(U6&gt;0,Q12-U6,"")</f>
        <v/>
      </c>
      <c r="V9" s="103"/>
      <c r="W9" s="103"/>
      <c r="X9" s="103"/>
      <c r="Y9" s="103"/>
    </row>
    <row r="10" spans="1:25" ht="13.5" thickBot="1">
      <c r="A10" s="56">
        <v>42373</v>
      </c>
      <c r="B10" s="61" t="s">
        <v>33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56">
        <v>42374</v>
      </c>
      <c r="B11" s="61" t="s">
        <v>35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56">
        <v>42375</v>
      </c>
      <c r="B12" s="61" t="s">
        <v>36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56">
        <v>42376</v>
      </c>
      <c r="B13" s="61" t="s">
        <v>24</v>
      </c>
      <c r="C13" s="99" t="s">
        <v>27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56">
        <v>42377</v>
      </c>
      <c r="B14" s="61" t="s">
        <v>26</v>
      </c>
      <c r="C14" s="99" t="s">
        <v>38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56">
        <v>42378</v>
      </c>
      <c r="B15" s="61" t="s">
        <v>29</v>
      </c>
      <c r="C15" s="12"/>
      <c r="D15" s="13"/>
      <c r="E15" s="13"/>
      <c r="F15" s="14"/>
      <c r="H15" s="22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56">
        <v>42379</v>
      </c>
      <c r="B16" s="61" t="s">
        <v>31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56">
        <v>42380</v>
      </c>
      <c r="B17" s="61" t="s">
        <v>33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56">
        <v>42381</v>
      </c>
      <c r="B18" s="61" t="s">
        <v>35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56">
        <v>42382</v>
      </c>
      <c r="B19" s="61" t="s">
        <v>36</v>
      </c>
      <c r="C19" s="12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56">
        <v>42383</v>
      </c>
      <c r="B20" s="61" t="s">
        <v>24</v>
      </c>
      <c r="C20" s="99" t="s">
        <v>27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56">
        <v>42384</v>
      </c>
      <c r="B21" s="61" t="s">
        <v>26</v>
      </c>
      <c r="C21" s="99" t="s">
        <v>38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56">
        <v>42385</v>
      </c>
      <c r="B22" s="61" t="s">
        <v>29</v>
      </c>
      <c r="C22" s="12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56">
        <v>42386</v>
      </c>
      <c r="B23" s="61" t="s">
        <v>31</v>
      </c>
      <c r="C23" s="12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56">
        <v>42387</v>
      </c>
      <c r="B24" s="61" t="s">
        <v>33</v>
      </c>
      <c r="C24" s="12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56">
        <v>42388</v>
      </c>
      <c r="B25" s="61" t="s">
        <v>35</v>
      </c>
      <c r="C25" s="12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56">
        <v>42389</v>
      </c>
      <c r="B26" s="61" t="s">
        <v>36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56">
        <v>42390</v>
      </c>
      <c r="B27" s="61" t="s">
        <v>24</v>
      </c>
      <c r="C27" s="99" t="s">
        <v>27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56">
        <v>42391</v>
      </c>
      <c r="B28" s="61" t="s">
        <v>26</v>
      </c>
      <c r="C28" s="99" t="s">
        <v>38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56">
        <v>42392</v>
      </c>
      <c r="B29" s="61" t="s">
        <v>29</v>
      </c>
      <c r="C29" s="12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56">
        <v>42393</v>
      </c>
      <c r="B30" s="61" t="s">
        <v>31</v>
      </c>
      <c r="C30" s="12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56">
        <v>42394</v>
      </c>
      <c r="B31" s="61" t="s">
        <v>33</v>
      </c>
      <c r="C31" s="12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56">
        <v>42395</v>
      </c>
      <c r="B32" s="62" t="s">
        <v>35</v>
      </c>
      <c r="C32" s="12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56">
        <v>42396</v>
      </c>
      <c r="B33" s="61" t="s">
        <v>36</v>
      </c>
      <c r="C33" s="12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56">
        <v>42397</v>
      </c>
      <c r="B34" s="60" t="s">
        <v>24</v>
      </c>
      <c r="C34" s="99" t="s">
        <v>27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56">
        <v>42398</v>
      </c>
      <c r="B35" s="61" t="s">
        <v>26</v>
      </c>
      <c r="C35" s="99" t="s">
        <v>38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58">
        <v>42399</v>
      </c>
      <c r="B36" s="83" t="s">
        <v>29</v>
      </c>
      <c r="C36" s="20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U8:Y8"/>
    <mergeCell ref="U9:Y9"/>
    <mergeCell ref="A2:U2"/>
    <mergeCell ref="P7:Q7"/>
    <mergeCell ref="U5:Y5"/>
    <mergeCell ref="U6:Y6"/>
    <mergeCell ref="C6:F6"/>
    <mergeCell ref="C35:F35"/>
    <mergeCell ref="C7:F7"/>
    <mergeCell ref="C13:F13"/>
    <mergeCell ref="C14:F14"/>
    <mergeCell ref="C20:F20"/>
    <mergeCell ref="C21:F21"/>
    <mergeCell ref="C27:F27"/>
    <mergeCell ref="C28:F28"/>
    <mergeCell ref="C34:F34"/>
  </mergeCells>
  <conditionalFormatting sqref="L6:L36">
    <cfRule type="cellIs" dxfId="14" priority="1" operator="lessThan">
      <formula>0</formula>
    </cfRule>
  </conditionalFormatting>
  <dataValidations count="1">
    <dataValidation type="list" allowBlank="1" showInputMessage="1" showErrorMessage="1" sqref="S6" xr:uid="{00000000-0002-0000-01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3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9" t="s">
        <v>19</v>
      </c>
      <c r="K5" s="84"/>
      <c r="L5" s="85" t="s">
        <v>20</v>
      </c>
      <c r="N5" s="8" t="s">
        <v>21</v>
      </c>
      <c r="P5" s="41" t="s">
        <v>22</v>
      </c>
      <c r="Q5" s="50">
        <f>IF(JAN!U6=0,JAN!Q12,JAN!U9)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31</v>
      </c>
      <c r="C6" s="12"/>
      <c r="D6" s="13"/>
      <c r="E6" s="13"/>
      <c r="F6" s="14"/>
      <c r="H6" s="26"/>
      <c r="J6" s="86" t="str">
        <f>IF(F6&gt;0,((D6-C6)+(F6-E6)+H6),"")</f>
        <v/>
      </c>
      <c r="K6" s="87">
        <v>0.33333333333333331</v>
      </c>
      <c r="L6" s="91" t="str">
        <f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33</v>
      </c>
      <c r="C7" s="12"/>
      <c r="D7" s="13"/>
      <c r="E7" s="13"/>
      <c r="F7" s="14"/>
      <c r="H7" s="26"/>
      <c r="J7" s="86" t="str">
        <f t="shared" ref="J7:J33" si="0">IF(F7&gt;0,((D7-C7)+(F7-E7)+H7),"")</f>
        <v/>
      </c>
      <c r="K7" s="88">
        <v>0.33333333333333331</v>
      </c>
      <c r="L7" s="35" t="str">
        <f t="shared" ref="L7:L33" si="1">IF(F7&gt;0,J7-K7,"")</f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12"/>
      <c r="D8" s="13"/>
      <c r="E8" s="13"/>
      <c r="F8" s="14"/>
      <c r="H8" s="26"/>
      <c r="J8" s="86" t="str">
        <f t="shared" si="0"/>
        <v/>
      </c>
      <c r="K8" s="88">
        <v>0.33333333333333331</v>
      </c>
      <c r="L8" s="35" t="str">
        <f t="shared" si="1"/>
        <v/>
      </c>
      <c r="N8" s="16"/>
      <c r="P8" s="44" t="s">
        <v>30</v>
      </c>
      <c r="Q8" s="45">
        <f>SUMIF(L6:L35,"&gt;0")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3.5" thickBot="1">
      <c r="A9" s="29">
        <v>4</v>
      </c>
      <c r="B9" s="31" t="s">
        <v>36</v>
      </c>
      <c r="C9" s="12"/>
      <c r="D9" s="13"/>
      <c r="E9" s="13"/>
      <c r="F9" s="14"/>
      <c r="H9" s="26"/>
      <c r="J9" s="86" t="str">
        <f t="shared" si="0"/>
        <v/>
      </c>
      <c r="K9" s="88">
        <v>0.33333333333333331</v>
      </c>
      <c r="L9" s="35" t="str">
        <f t="shared" si="1"/>
        <v/>
      </c>
      <c r="N9" s="16"/>
      <c r="P9" s="44" t="s">
        <v>32</v>
      </c>
      <c r="Q9" s="46">
        <f>SUMIF(L6:L35,"&lt;0")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24</v>
      </c>
      <c r="C10" s="116" t="s">
        <v>27</v>
      </c>
      <c r="D10" s="117"/>
      <c r="E10" s="117"/>
      <c r="F10" s="118"/>
      <c r="H10" s="59"/>
      <c r="J10" s="86" t="str">
        <f t="shared" si="0"/>
        <v/>
      </c>
      <c r="K10" s="88">
        <v>0.33333333333333331</v>
      </c>
      <c r="L10" s="35" t="str">
        <f t="shared" si="1"/>
        <v/>
      </c>
      <c r="N10" s="16"/>
      <c r="P10" s="47" t="s">
        <v>34</v>
      </c>
      <c r="Q10" s="48">
        <f>SUM(L6:L35)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86" t="str">
        <f t="shared" si="0"/>
        <v/>
      </c>
      <c r="K11" s="88">
        <v>0.33333333333333331</v>
      </c>
      <c r="L11" s="35" t="str">
        <f t="shared" si="1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86" t="str">
        <f t="shared" si="0"/>
        <v/>
      </c>
      <c r="K12" s="88">
        <v>0.33333333333333331</v>
      </c>
      <c r="L12" s="35" t="str">
        <f t="shared" si="1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31</v>
      </c>
      <c r="C13" s="12"/>
      <c r="D13" s="13"/>
      <c r="E13" s="13"/>
      <c r="F13" s="14"/>
      <c r="H13" s="26"/>
      <c r="J13" s="86" t="str">
        <f t="shared" si="0"/>
        <v/>
      </c>
      <c r="K13" s="88">
        <v>0.33333333333333331</v>
      </c>
      <c r="L13" s="35" t="str">
        <f t="shared" si="1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93"/>
      <c r="J14" s="86" t="str">
        <f t="shared" si="0"/>
        <v/>
      </c>
      <c r="K14" s="88">
        <v>0.33333333333333331</v>
      </c>
      <c r="L14" s="35" t="str">
        <f t="shared" si="1"/>
        <v/>
      </c>
      <c r="N14" s="16"/>
    </row>
    <row r="15" spans="1:25">
      <c r="A15" s="29">
        <v>10</v>
      </c>
      <c r="B15" s="31" t="s">
        <v>35</v>
      </c>
      <c r="C15" s="12"/>
      <c r="D15" s="13"/>
      <c r="E15" s="13"/>
      <c r="F15" s="14"/>
      <c r="H15" s="26"/>
      <c r="J15" s="86" t="str">
        <f t="shared" si="0"/>
        <v/>
      </c>
      <c r="K15" s="88">
        <v>0.33333333333333331</v>
      </c>
      <c r="L15" s="35" t="str">
        <f t="shared" si="1"/>
        <v/>
      </c>
      <c r="N15" s="16"/>
    </row>
    <row r="16" spans="1:25" ht="12.75" customHeight="1" thickBot="1">
      <c r="A16" s="29">
        <v>11</v>
      </c>
      <c r="B16" s="31" t="s">
        <v>36</v>
      </c>
      <c r="C16" s="12"/>
      <c r="D16" s="13"/>
      <c r="E16" s="13"/>
      <c r="F16" s="14"/>
      <c r="H16" s="26"/>
      <c r="J16" s="86" t="str">
        <f t="shared" si="0"/>
        <v/>
      </c>
      <c r="K16" s="88">
        <v>0.33333333333333331</v>
      </c>
      <c r="L16" s="35" t="str">
        <f t="shared" si="1"/>
        <v/>
      </c>
      <c r="N16" s="16"/>
    </row>
    <row r="17" spans="1:14">
      <c r="A17" s="29">
        <v>12</v>
      </c>
      <c r="B17" s="31" t="s">
        <v>24</v>
      </c>
      <c r="C17" s="116" t="s">
        <v>27</v>
      </c>
      <c r="D17" s="117"/>
      <c r="E17" s="117"/>
      <c r="F17" s="118"/>
      <c r="H17" s="59"/>
      <c r="J17" s="86" t="str">
        <f t="shared" si="0"/>
        <v/>
      </c>
      <c r="K17" s="88">
        <v>0.33333333333333331</v>
      </c>
      <c r="L17" s="35" t="str">
        <f t="shared" si="1"/>
        <v/>
      </c>
      <c r="N17" s="16"/>
    </row>
    <row r="18" spans="1:14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86" t="str">
        <f t="shared" si="0"/>
        <v/>
      </c>
      <c r="K18" s="88">
        <v>0.33333333333333331</v>
      </c>
      <c r="L18" s="35" t="str">
        <f t="shared" si="1"/>
        <v/>
      </c>
      <c r="N18" s="16"/>
    </row>
    <row r="19" spans="1:14">
      <c r="A19" s="29">
        <v>14</v>
      </c>
      <c r="B19" s="31" t="s">
        <v>29</v>
      </c>
      <c r="C19" s="12"/>
      <c r="D19" s="13"/>
      <c r="E19" s="13"/>
      <c r="F19" s="14"/>
      <c r="H19" s="26"/>
      <c r="J19" s="86" t="str">
        <f t="shared" si="0"/>
        <v/>
      </c>
      <c r="K19" s="88">
        <v>0.33333333333333331</v>
      </c>
      <c r="L19" s="35" t="str">
        <f t="shared" si="1"/>
        <v/>
      </c>
      <c r="N19" s="16"/>
    </row>
    <row r="20" spans="1:14">
      <c r="A20" s="29">
        <v>15</v>
      </c>
      <c r="B20" s="31" t="s">
        <v>31</v>
      </c>
      <c r="C20" s="12"/>
      <c r="D20" s="13"/>
      <c r="E20" s="13"/>
      <c r="F20" s="14"/>
      <c r="H20" s="93"/>
      <c r="J20" s="86" t="str">
        <f t="shared" si="0"/>
        <v/>
      </c>
      <c r="K20" s="88">
        <v>0.33333333333333331</v>
      </c>
      <c r="L20" s="35" t="str">
        <f t="shared" si="1"/>
        <v/>
      </c>
      <c r="N20" s="16"/>
    </row>
    <row r="21" spans="1:14">
      <c r="A21" s="29">
        <v>16</v>
      </c>
      <c r="B21" s="31" t="s">
        <v>33</v>
      </c>
      <c r="C21" s="12"/>
      <c r="D21" s="13"/>
      <c r="E21" s="13"/>
      <c r="F21" s="14"/>
      <c r="H21" s="26"/>
      <c r="J21" s="86" t="str">
        <f t="shared" si="0"/>
        <v/>
      </c>
      <c r="K21" s="88">
        <v>0.33333333333333331</v>
      </c>
      <c r="L21" s="35" t="str">
        <f t="shared" si="1"/>
        <v/>
      </c>
      <c r="N21" s="16"/>
    </row>
    <row r="22" spans="1:14">
      <c r="A22" s="29">
        <v>17</v>
      </c>
      <c r="B22" s="31" t="s">
        <v>35</v>
      </c>
      <c r="C22" s="12"/>
      <c r="D22" s="13"/>
      <c r="E22" s="13"/>
      <c r="F22" s="14"/>
      <c r="H22" s="93"/>
      <c r="J22" s="86" t="str">
        <f t="shared" si="0"/>
        <v/>
      </c>
      <c r="K22" s="88">
        <v>0.33333333333333331</v>
      </c>
      <c r="L22" s="35" t="str">
        <f t="shared" si="1"/>
        <v/>
      </c>
      <c r="N22" s="16"/>
    </row>
    <row r="23" spans="1:14" ht="13.5" thickBot="1">
      <c r="A23" s="29">
        <v>18</v>
      </c>
      <c r="B23" s="31" t="s">
        <v>36</v>
      </c>
      <c r="C23" s="12"/>
      <c r="D23" s="13"/>
      <c r="E23" s="13"/>
      <c r="F23" s="14"/>
      <c r="H23" s="93"/>
      <c r="J23" s="86" t="str">
        <f t="shared" si="0"/>
        <v/>
      </c>
      <c r="K23" s="88">
        <v>0.33333333333333331</v>
      </c>
      <c r="L23" s="35" t="str">
        <f t="shared" si="1"/>
        <v/>
      </c>
      <c r="N23" s="16"/>
    </row>
    <row r="24" spans="1:14">
      <c r="A24" s="29">
        <v>19</v>
      </c>
      <c r="B24" s="31" t="s">
        <v>24</v>
      </c>
      <c r="C24" s="116" t="s">
        <v>27</v>
      </c>
      <c r="D24" s="117"/>
      <c r="E24" s="117"/>
      <c r="F24" s="118"/>
      <c r="H24" s="59"/>
      <c r="J24" s="86" t="str">
        <f t="shared" si="0"/>
        <v/>
      </c>
      <c r="K24" s="88">
        <v>0.33333333333333331</v>
      </c>
      <c r="L24" s="35" t="str">
        <f t="shared" si="1"/>
        <v/>
      </c>
      <c r="N24" s="16"/>
    </row>
    <row r="25" spans="1:14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86" t="str">
        <f t="shared" si="0"/>
        <v/>
      </c>
      <c r="K25" s="88">
        <v>0.33333333333333331</v>
      </c>
      <c r="L25" s="35" t="str">
        <f t="shared" si="1"/>
        <v/>
      </c>
      <c r="N25" s="16"/>
    </row>
    <row r="26" spans="1:14">
      <c r="A26" s="29">
        <v>21</v>
      </c>
      <c r="B26" s="31" t="s">
        <v>29</v>
      </c>
      <c r="C26" s="12"/>
      <c r="D26" s="13"/>
      <c r="E26" s="13"/>
      <c r="F26" s="14"/>
      <c r="H26" s="93"/>
      <c r="J26" s="86" t="str">
        <f t="shared" si="0"/>
        <v/>
      </c>
      <c r="K26" s="88">
        <v>0.33333333333333331</v>
      </c>
      <c r="L26" s="35" t="str">
        <f t="shared" si="1"/>
        <v/>
      </c>
      <c r="N26" s="16"/>
    </row>
    <row r="27" spans="1:14">
      <c r="A27" s="29">
        <v>22</v>
      </c>
      <c r="B27" s="31" t="s">
        <v>31</v>
      </c>
      <c r="C27" s="12"/>
      <c r="D27" s="13"/>
      <c r="E27" s="13"/>
      <c r="F27" s="14"/>
      <c r="H27" s="26"/>
      <c r="J27" s="86" t="str">
        <f t="shared" si="0"/>
        <v/>
      </c>
      <c r="K27" s="88">
        <v>0.33333333333333331</v>
      </c>
      <c r="L27" s="35" t="str">
        <f t="shared" si="1"/>
        <v/>
      </c>
      <c r="N27" s="16"/>
    </row>
    <row r="28" spans="1:14">
      <c r="A28" s="29">
        <v>23</v>
      </c>
      <c r="B28" s="31" t="s">
        <v>33</v>
      </c>
      <c r="C28" s="12"/>
      <c r="D28" s="13"/>
      <c r="E28" s="13"/>
      <c r="F28" s="14"/>
      <c r="H28" s="26"/>
      <c r="J28" s="86" t="str">
        <f t="shared" si="0"/>
        <v/>
      </c>
      <c r="K28" s="88">
        <v>0.33333333333333331</v>
      </c>
      <c r="L28" s="35" t="str">
        <f t="shared" si="1"/>
        <v/>
      </c>
      <c r="N28" s="16"/>
    </row>
    <row r="29" spans="1:14">
      <c r="A29" s="29">
        <v>24</v>
      </c>
      <c r="B29" s="31" t="s">
        <v>35</v>
      </c>
      <c r="C29" s="12"/>
      <c r="D29" s="13"/>
      <c r="E29" s="13"/>
      <c r="F29" s="14"/>
      <c r="H29" s="26"/>
      <c r="J29" s="86" t="str">
        <f t="shared" si="0"/>
        <v/>
      </c>
      <c r="K29" s="88">
        <v>0.33333333333333331</v>
      </c>
      <c r="L29" s="35" t="str">
        <f t="shared" si="1"/>
        <v/>
      </c>
      <c r="N29" s="16"/>
    </row>
    <row r="30" spans="1:14" ht="13.5" thickBot="1">
      <c r="A30" s="29">
        <v>25</v>
      </c>
      <c r="B30" s="31" t="s">
        <v>36</v>
      </c>
      <c r="C30" s="12"/>
      <c r="D30" s="13"/>
      <c r="E30" s="13"/>
      <c r="F30" s="14"/>
      <c r="H30" s="26"/>
      <c r="J30" s="86" t="str">
        <f t="shared" si="0"/>
        <v/>
      </c>
      <c r="K30" s="88">
        <v>0.33333333333333331</v>
      </c>
      <c r="L30" s="35" t="str">
        <f t="shared" si="1"/>
        <v/>
      </c>
      <c r="N30" s="16"/>
    </row>
    <row r="31" spans="1:14">
      <c r="A31" s="29">
        <v>26</v>
      </c>
      <c r="B31" s="31" t="s">
        <v>24</v>
      </c>
      <c r="C31" s="116" t="s">
        <v>27</v>
      </c>
      <c r="D31" s="117"/>
      <c r="E31" s="117"/>
      <c r="F31" s="118"/>
      <c r="H31" s="59"/>
      <c r="J31" s="86" t="str">
        <f t="shared" si="0"/>
        <v/>
      </c>
      <c r="K31" s="88">
        <v>0.33333333333333331</v>
      </c>
      <c r="L31" s="35" t="str">
        <f t="shared" si="1"/>
        <v/>
      </c>
      <c r="N31" s="16"/>
    </row>
    <row r="32" spans="1:14">
      <c r="A32" s="29">
        <v>27</v>
      </c>
      <c r="B32" s="31" t="s">
        <v>26</v>
      </c>
      <c r="C32" s="99" t="s">
        <v>38</v>
      </c>
      <c r="D32" s="100"/>
      <c r="E32" s="100"/>
      <c r="F32" s="101"/>
      <c r="H32" s="59"/>
      <c r="J32" s="86" t="str">
        <f t="shared" si="0"/>
        <v/>
      </c>
      <c r="K32" s="88">
        <v>0.33333333333333331</v>
      </c>
      <c r="L32" s="35" t="str">
        <f t="shared" si="1"/>
        <v/>
      </c>
      <c r="N32" s="16"/>
    </row>
    <row r="33" spans="1:14" ht="13.5" thickBot="1">
      <c r="A33" s="30">
        <v>28</v>
      </c>
      <c r="B33" s="69" t="s">
        <v>29</v>
      </c>
      <c r="C33" s="112" t="s">
        <v>39</v>
      </c>
      <c r="D33" s="113"/>
      <c r="E33" s="113"/>
      <c r="F33" s="114"/>
      <c r="H33" s="95"/>
      <c r="J33" s="89" t="str">
        <f t="shared" si="0"/>
        <v/>
      </c>
      <c r="K33" s="90">
        <v>0.33333333333333331</v>
      </c>
      <c r="L33" s="92" t="str">
        <f t="shared" si="1"/>
        <v/>
      </c>
      <c r="N33" s="17"/>
    </row>
  </sheetData>
  <sheetProtection password="A18E" sheet="1" objects="1" scenarios="1" formatCells="0"/>
  <mergeCells count="15">
    <mergeCell ref="C33:F33"/>
    <mergeCell ref="C32:F32"/>
    <mergeCell ref="U8:Y8"/>
    <mergeCell ref="A2:U2"/>
    <mergeCell ref="P7:Q7"/>
    <mergeCell ref="U5:Y5"/>
    <mergeCell ref="U6:Y6"/>
    <mergeCell ref="U9:Y9"/>
    <mergeCell ref="C31:F31"/>
    <mergeCell ref="C24:F24"/>
    <mergeCell ref="C25:F25"/>
    <mergeCell ref="C17:F17"/>
    <mergeCell ref="C18:F18"/>
    <mergeCell ref="C10:F10"/>
    <mergeCell ref="C11:F11"/>
  </mergeCells>
  <conditionalFormatting sqref="L6:L32">
    <cfRule type="cellIs" dxfId="13" priority="2" operator="lessThan">
      <formula>0</formula>
    </cfRule>
  </conditionalFormatting>
  <conditionalFormatting sqref="L33">
    <cfRule type="cellIs" dxfId="12" priority="1" operator="lessThan">
      <formula>0</formula>
    </cfRule>
  </conditionalFormatting>
  <dataValidations count="1">
    <dataValidation type="list" allowBlank="1" showInputMessage="1" showErrorMessage="1" sqref="S6" xr:uid="{00000000-0002-0000-02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3.25">
      <c r="A2" s="115" t="s">
        <v>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9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4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IF(FEV!U6=0,FEV!Q12,FEV!U9)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32">
        <v>1</v>
      </c>
      <c r="B6" s="31" t="s">
        <v>31</v>
      </c>
      <c r="C6" s="119" t="s">
        <v>39</v>
      </c>
      <c r="D6" s="120"/>
      <c r="E6" s="120"/>
      <c r="F6" s="121"/>
      <c r="H6" s="94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33</v>
      </c>
      <c r="C7" s="119" t="s">
        <v>39</v>
      </c>
      <c r="D7" s="120"/>
      <c r="E7" s="120"/>
      <c r="F7" s="121"/>
      <c r="H7" s="94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35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 ht="13.5" thickBot="1">
      <c r="A9" s="29">
        <v>4</v>
      </c>
      <c r="B9" s="31" t="s">
        <v>36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24</v>
      </c>
      <c r="C10" s="116" t="s">
        <v>27</v>
      </c>
      <c r="D10" s="117"/>
      <c r="E10" s="117"/>
      <c r="F10" s="118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26</v>
      </c>
      <c r="C11" s="99" t="s">
        <v>38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29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31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33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29">
        <v>10</v>
      </c>
      <c r="B15" s="31" t="s">
        <v>35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 thickBot="1">
      <c r="A16" s="29">
        <v>11</v>
      </c>
      <c r="B16" s="31" t="s">
        <v>36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24</v>
      </c>
      <c r="C17" s="116" t="s">
        <v>27</v>
      </c>
      <c r="D17" s="117"/>
      <c r="E17" s="117"/>
      <c r="F17" s="118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26</v>
      </c>
      <c r="C18" s="99" t="s">
        <v>38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29</v>
      </c>
      <c r="C19" s="12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31</v>
      </c>
      <c r="C20" s="12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33</v>
      </c>
      <c r="C21" s="12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35</v>
      </c>
      <c r="C22" s="12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 ht="13.5" thickBot="1">
      <c r="A23" s="29">
        <v>18</v>
      </c>
      <c r="B23" s="31" t="s">
        <v>36</v>
      </c>
      <c r="C23" s="12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24</v>
      </c>
      <c r="C24" s="116" t="s">
        <v>27</v>
      </c>
      <c r="D24" s="117"/>
      <c r="E24" s="117"/>
      <c r="F24" s="118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26</v>
      </c>
      <c r="C25" s="99" t="s">
        <v>38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29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31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33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35</v>
      </c>
      <c r="C29" s="12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36</v>
      </c>
      <c r="C30" s="12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24</v>
      </c>
      <c r="C31" s="99" t="s">
        <v>27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26</v>
      </c>
      <c r="C32" s="99" t="s">
        <v>38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29</v>
      </c>
      <c r="C33" s="12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8">
        <v>29</v>
      </c>
      <c r="B34" s="31" t="s">
        <v>31</v>
      </c>
      <c r="C34" s="12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33</v>
      </c>
      <c r="C35" s="12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35</v>
      </c>
      <c r="C36" s="20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C7:F7"/>
    <mergeCell ref="C32:F32"/>
    <mergeCell ref="A2:U2"/>
    <mergeCell ref="P7:Q7"/>
    <mergeCell ref="U5:Y5"/>
    <mergeCell ref="U6:Y6"/>
    <mergeCell ref="U8:Y8"/>
    <mergeCell ref="U9:Y9"/>
    <mergeCell ref="C31:F31"/>
    <mergeCell ref="C24:F24"/>
    <mergeCell ref="C25:F25"/>
    <mergeCell ref="C17:F17"/>
    <mergeCell ref="C18:F18"/>
    <mergeCell ref="C10:F10"/>
    <mergeCell ref="C11:F11"/>
    <mergeCell ref="C6:F6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 xr:uid="{00000000-0002-0000-03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6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5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IF(MAR!U6=0,MAR!Q12,MAR!U9)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32">
        <v>1</v>
      </c>
      <c r="B6" s="31" t="s">
        <v>36</v>
      </c>
      <c r="C6" s="12"/>
      <c r="D6" s="13"/>
      <c r="E6" s="13"/>
      <c r="F6" s="14"/>
      <c r="H6" s="26"/>
      <c r="J6" s="54" t="str">
        <f>IF(F6&gt;0,((D6-C6)+(F6-E6)+H6),"")</f>
        <v/>
      </c>
      <c r="K6" s="36">
        <v>0.33333333333333298</v>
      </c>
      <c r="L6" s="37" t="str">
        <f t="shared" ref="L6:L35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24</v>
      </c>
      <c r="C7" s="99" t="s">
        <v>27</v>
      </c>
      <c r="D7" s="100"/>
      <c r="E7" s="100"/>
      <c r="F7" s="101"/>
      <c r="H7" s="59"/>
      <c r="J7" s="54" t="str">
        <f t="shared" ref="J7:J35" si="1">IF(F7&gt;0,((D7-C7)+(F7-E7)+H7),"")</f>
        <v/>
      </c>
      <c r="K7" s="36">
        <v>0.33333333333333298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26</v>
      </c>
      <c r="C8" s="99" t="s">
        <v>38</v>
      </c>
      <c r="D8" s="100"/>
      <c r="E8" s="100"/>
      <c r="F8" s="101"/>
      <c r="H8" s="59"/>
      <c r="J8" s="54" t="str">
        <f t="shared" si="1"/>
        <v/>
      </c>
      <c r="K8" s="36">
        <v>0.33333333333333298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29</v>
      </c>
      <c r="C9" s="12"/>
      <c r="D9" s="13"/>
      <c r="E9" s="13"/>
      <c r="F9" s="14"/>
      <c r="H9" s="26"/>
      <c r="J9" s="54" t="str">
        <f t="shared" si="1"/>
        <v/>
      </c>
      <c r="K9" s="36">
        <v>0.33333333333333298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31</v>
      </c>
      <c r="C10" s="12"/>
      <c r="D10" s="13"/>
      <c r="E10" s="13"/>
      <c r="F10" s="14"/>
      <c r="H10" s="26"/>
      <c r="J10" s="54" t="str">
        <f t="shared" si="1"/>
        <v/>
      </c>
      <c r="K10" s="36">
        <v>0.33333333333333298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33</v>
      </c>
      <c r="C11" s="12"/>
      <c r="D11" s="13"/>
      <c r="E11" s="13"/>
      <c r="F11" s="14"/>
      <c r="H11" s="26"/>
      <c r="J11" s="54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35</v>
      </c>
      <c r="C12" s="12"/>
      <c r="D12" s="13"/>
      <c r="E12" s="13"/>
      <c r="F12" s="14"/>
      <c r="H12" s="26"/>
      <c r="J12" s="54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36</v>
      </c>
      <c r="C13" s="12"/>
      <c r="D13" s="13"/>
      <c r="E13" s="13"/>
      <c r="F13" s="14"/>
      <c r="H13" s="26"/>
      <c r="J13" s="54" t="str">
        <f t="shared" si="1"/>
        <v/>
      </c>
      <c r="K13" s="36">
        <v>0.33333333333333331</v>
      </c>
      <c r="L13" s="37" t="str">
        <f t="shared" si="0"/>
        <v/>
      </c>
      <c r="N13" s="16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24</v>
      </c>
      <c r="C14" s="99" t="s">
        <v>27</v>
      </c>
      <c r="D14" s="100"/>
      <c r="E14" s="100"/>
      <c r="F14" s="101"/>
      <c r="H14" s="59"/>
      <c r="J14" s="54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>
      <c r="A15" s="29">
        <v>10</v>
      </c>
      <c r="B15" s="31" t="s">
        <v>26</v>
      </c>
      <c r="C15" s="99" t="s">
        <v>38</v>
      </c>
      <c r="D15" s="100"/>
      <c r="E15" s="100"/>
      <c r="F15" s="101"/>
      <c r="H15" s="59"/>
      <c r="J15" s="54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 ht="12.75" customHeight="1">
      <c r="A16" s="29">
        <v>11</v>
      </c>
      <c r="B16" s="31" t="s">
        <v>29</v>
      </c>
      <c r="C16" s="24"/>
      <c r="D16" s="13"/>
      <c r="E16" s="13"/>
      <c r="F16" s="14"/>
      <c r="H16" s="26"/>
      <c r="J16" s="54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31</v>
      </c>
      <c r="C17" s="24"/>
      <c r="D17" s="13"/>
      <c r="E17" s="13"/>
      <c r="F17" s="14"/>
      <c r="H17" s="26"/>
      <c r="J17" s="54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33</v>
      </c>
      <c r="C18" s="24"/>
      <c r="D18" s="13"/>
      <c r="E18" s="13"/>
      <c r="F18" s="14"/>
      <c r="H18" s="26"/>
      <c r="J18" s="54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35</v>
      </c>
      <c r="C19" s="24"/>
      <c r="D19" s="13"/>
      <c r="E19" s="13"/>
      <c r="F19" s="14"/>
      <c r="H19" s="26"/>
      <c r="J19" s="54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36</v>
      </c>
      <c r="C20" s="109" t="s">
        <v>25</v>
      </c>
      <c r="D20" s="110"/>
      <c r="E20" s="110"/>
      <c r="F20" s="111"/>
      <c r="H20" s="57"/>
      <c r="J20" s="54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24</v>
      </c>
      <c r="C21" s="99" t="s">
        <v>27</v>
      </c>
      <c r="D21" s="100"/>
      <c r="E21" s="100"/>
      <c r="F21" s="101"/>
      <c r="H21" s="59"/>
      <c r="J21" s="54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26</v>
      </c>
      <c r="C22" s="99" t="s">
        <v>38</v>
      </c>
      <c r="D22" s="100"/>
      <c r="E22" s="100"/>
      <c r="F22" s="101"/>
      <c r="H22" s="59"/>
      <c r="J22" s="54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29</v>
      </c>
      <c r="C23" s="24"/>
      <c r="D23" s="13"/>
      <c r="E23" s="13"/>
      <c r="F23" s="14"/>
      <c r="H23" s="26"/>
      <c r="J23" s="54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31</v>
      </c>
      <c r="C24" s="24"/>
      <c r="D24" s="13"/>
      <c r="E24" s="13"/>
      <c r="F24" s="14"/>
      <c r="H24" s="26"/>
      <c r="J24" s="54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33</v>
      </c>
      <c r="C25" s="24"/>
      <c r="D25" s="13"/>
      <c r="E25" s="13"/>
      <c r="F25" s="14"/>
      <c r="H25" s="26"/>
      <c r="J25" s="54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35</v>
      </c>
      <c r="C26" s="109" t="s">
        <v>25</v>
      </c>
      <c r="D26" s="110"/>
      <c r="E26" s="110"/>
      <c r="F26" s="111"/>
      <c r="H26" s="57"/>
      <c r="J26" s="54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36</v>
      </c>
      <c r="C27" s="12"/>
      <c r="D27" s="13"/>
      <c r="E27" s="13"/>
      <c r="F27" s="14"/>
      <c r="H27" s="26"/>
      <c r="J27" s="54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24</v>
      </c>
      <c r="C28" s="99" t="s">
        <v>27</v>
      </c>
      <c r="D28" s="100"/>
      <c r="E28" s="100"/>
      <c r="F28" s="101"/>
      <c r="H28" s="59"/>
      <c r="J28" s="54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26</v>
      </c>
      <c r="C29" s="99" t="s">
        <v>38</v>
      </c>
      <c r="D29" s="100"/>
      <c r="E29" s="100"/>
      <c r="F29" s="101"/>
      <c r="H29" s="59"/>
      <c r="J29" s="54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29</v>
      </c>
      <c r="C30" s="24"/>
      <c r="D30" s="13"/>
      <c r="E30" s="13"/>
      <c r="F30" s="14"/>
      <c r="H30" s="26"/>
      <c r="J30" s="54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31</v>
      </c>
      <c r="C31" s="24"/>
      <c r="D31" s="13"/>
      <c r="E31" s="13"/>
      <c r="F31" s="14"/>
      <c r="H31" s="26"/>
      <c r="J31" s="54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33</v>
      </c>
      <c r="C32" s="24"/>
      <c r="D32" s="13"/>
      <c r="E32" s="13"/>
      <c r="F32" s="14"/>
      <c r="H32" s="26"/>
      <c r="J32" s="54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35</v>
      </c>
      <c r="C33" s="24"/>
      <c r="D33" s="13"/>
      <c r="E33" s="13"/>
      <c r="F33" s="14"/>
      <c r="H33" s="26"/>
      <c r="J33" s="54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36</v>
      </c>
      <c r="C34" s="24"/>
      <c r="D34" s="13"/>
      <c r="E34" s="13"/>
      <c r="F34" s="14"/>
      <c r="H34" s="26"/>
      <c r="J34" s="54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24</v>
      </c>
      <c r="C35" s="20"/>
      <c r="D35" s="18"/>
      <c r="E35" s="18"/>
      <c r="F35" s="19"/>
      <c r="H35" s="27"/>
      <c r="J35" s="55" t="str">
        <f t="shared" si="1"/>
        <v/>
      </c>
      <c r="K35" s="39">
        <v>0.33333333333333331</v>
      </c>
      <c r="L35" s="40" t="str">
        <f t="shared" si="0"/>
        <v/>
      </c>
      <c r="N35" s="17"/>
    </row>
    <row r="36" spans="1:14">
      <c r="L36" s="11"/>
    </row>
  </sheetData>
  <sheetProtection password="A18E" sheet="1" objects="1" scenarios="1" formatCells="0"/>
  <mergeCells count="16">
    <mergeCell ref="C26:F26"/>
    <mergeCell ref="U9:Y9"/>
    <mergeCell ref="C29:F29"/>
    <mergeCell ref="C28:F28"/>
    <mergeCell ref="C21:F21"/>
    <mergeCell ref="C22:F22"/>
    <mergeCell ref="C14:F14"/>
    <mergeCell ref="C15:F15"/>
    <mergeCell ref="C20:F20"/>
    <mergeCell ref="A2:U2"/>
    <mergeCell ref="U5:Y5"/>
    <mergeCell ref="U6:Y6"/>
    <mergeCell ref="U8:Y8"/>
    <mergeCell ref="P7:Q7"/>
    <mergeCell ref="C8:F8"/>
    <mergeCell ref="C7:F7"/>
  </mergeCells>
  <conditionalFormatting sqref="L6:L35">
    <cfRule type="cellIs" dxfId="10" priority="1" operator="lessThan">
      <formula>0</formula>
    </cfRule>
  </conditionalFormatting>
  <dataValidations count="1">
    <dataValidation type="list" allowBlank="1" showInputMessage="1" showErrorMessage="1" sqref="S6" xr:uid="{00000000-0002-0000-04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IF(ABR!U6=0,ABR!Q12,ABR!U9)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26</v>
      </c>
      <c r="C6" s="122" t="s">
        <v>25</v>
      </c>
      <c r="D6" s="110"/>
      <c r="E6" s="110"/>
      <c r="F6" s="111"/>
      <c r="H6" s="57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29</v>
      </c>
      <c r="C7" s="99" t="s">
        <v>38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21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31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21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33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21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35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21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36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21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24</v>
      </c>
      <c r="C12" s="99" t="s">
        <v>27</v>
      </c>
      <c r="D12" s="100"/>
      <c r="E12" s="100"/>
      <c r="F12" s="101"/>
      <c r="H12" s="59"/>
      <c r="J12" s="33" t="str">
        <f t="shared" si="1"/>
        <v/>
      </c>
      <c r="K12" s="36">
        <v>0.33333333333333331</v>
      </c>
      <c r="L12" s="37" t="str">
        <f t="shared" si="0"/>
        <v/>
      </c>
      <c r="N12" s="21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26</v>
      </c>
      <c r="C13" s="99" t="s">
        <v>38</v>
      </c>
      <c r="D13" s="100"/>
      <c r="E13" s="100"/>
      <c r="F13" s="101"/>
      <c r="H13" s="59"/>
      <c r="J13" s="33" t="str">
        <f t="shared" si="1"/>
        <v/>
      </c>
      <c r="K13" s="36">
        <v>0.33333333333333331</v>
      </c>
      <c r="L13" s="37" t="str">
        <f t="shared" si="0"/>
        <v/>
      </c>
      <c r="N13" s="21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29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21"/>
    </row>
    <row r="15" spans="1:25" ht="12.75" customHeight="1">
      <c r="A15" s="29">
        <v>10</v>
      </c>
      <c r="B15" s="31" t="s">
        <v>31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21"/>
    </row>
    <row r="16" spans="1:25" ht="12.75" customHeight="1">
      <c r="A16" s="29">
        <v>11</v>
      </c>
      <c r="B16" s="31" t="s">
        <v>33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21"/>
    </row>
    <row r="17" spans="1:14">
      <c r="A17" s="29">
        <v>12</v>
      </c>
      <c r="B17" s="31" t="s">
        <v>35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21"/>
    </row>
    <row r="18" spans="1:14">
      <c r="A18" s="29">
        <v>13</v>
      </c>
      <c r="B18" s="31" t="s">
        <v>36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21"/>
    </row>
    <row r="19" spans="1:14">
      <c r="A19" s="29">
        <v>14</v>
      </c>
      <c r="B19" s="31" t="s">
        <v>24</v>
      </c>
      <c r="C19" s="99" t="s">
        <v>27</v>
      </c>
      <c r="D19" s="100"/>
      <c r="E19" s="100"/>
      <c r="F19" s="101"/>
      <c r="H19" s="59"/>
      <c r="J19" s="33" t="str">
        <f t="shared" si="1"/>
        <v/>
      </c>
      <c r="K19" s="36">
        <v>0.33333333333333331</v>
      </c>
      <c r="L19" s="37" t="str">
        <f t="shared" si="0"/>
        <v/>
      </c>
      <c r="N19" s="21"/>
    </row>
    <row r="20" spans="1:14">
      <c r="A20" s="29">
        <v>15</v>
      </c>
      <c r="B20" s="31" t="s">
        <v>26</v>
      </c>
      <c r="C20" s="99" t="s">
        <v>38</v>
      </c>
      <c r="D20" s="100"/>
      <c r="E20" s="100"/>
      <c r="F20" s="101"/>
      <c r="H20" s="59"/>
      <c r="J20" s="33" t="str">
        <f t="shared" si="1"/>
        <v/>
      </c>
      <c r="K20" s="36">
        <v>0.33333333333333331</v>
      </c>
      <c r="L20" s="37" t="str">
        <f t="shared" si="0"/>
        <v/>
      </c>
      <c r="N20" s="21"/>
    </row>
    <row r="21" spans="1:14">
      <c r="A21" s="29">
        <v>16</v>
      </c>
      <c r="B21" s="31" t="s">
        <v>29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21"/>
    </row>
    <row r="22" spans="1:14">
      <c r="A22" s="29">
        <v>17</v>
      </c>
      <c r="B22" s="31" t="s">
        <v>31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21"/>
    </row>
    <row r="23" spans="1:14">
      <c r="A23" s="29">
        <v>18</v>
      </c>
      <c r="B23" s="31" t="s">
        <v>33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21"/>
    </row>
    <row r="24" spans="1:14">
      <c r="A24" s="29">
        <v>19</v>
      </c>
      <c r="B24" s="31" t="s">
        <v>35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21"/>
    </row>
    <row r="25" spans="1:14">
      <c r="A25" s="29">
        <v>20</v>
      </c>
      <c r="B25" s="31" t="s">
        <v>36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21"/>
    </row>
    <row r="26" spans="1:14">
      <c r="A26" s="29">
        <v>21</v>
      </c>
      <c r="B26" s="31" t="s">
        <v>24</v>
      </c>
      <c r="C26" s="99" t="s">
        <v>27</v>
      </c>
      <c r="D26" s="100"/>
      <c r="E26" s="100"/>
      <c r="F26" s="101"/>
      <c r="H26" s="59"/>
      <c r="J26" s="33" t="str">
        <f t="shared" si="1"/>
        <v/>
      </c>
      <c r="K26" s="36">
        <v>0.33333333333333331</v>
      </c>
      <c r="L26" s="37" t="str">
        <f t="shared" si="0"/>
        <v/>
      </c>
      <c r="N26" s="21"/>
    </row>
    <row r="27" spans="1:14">
      <c r="A27" s="29">
        <v>22</v>
      </c>
      <c r="B27" s="31" t="s">
        <v>26</v>
      </c>
      <c r="C27" s="99" t="s">
        <v>38</v>
      </c>
      <c r="D27" s="100"/>
      <c r="E27" s="100"/>
      <c r="F27" s="101"/>
      <c r="H27" s="59"/>
      <c r="J27" s="33" t="str">
        <f t="shared" si="1"/>
        <v/>
      </c>
      <c r="K27" s="36">
        <v>0.33333333333333331</v>
      </c>
      <c r="L27" s="37" t="str">
        <f t="shared" si="0"/>
        <v/>
      </c>
      <c r="N27" s="21"/>
    </row>
    <row r="28" spans="1:14">
      <c r="A28" s="29">
        <v>23</v>
      </c>
      <c r="B28" s="31" t="s">
        <v>29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21"/>
    </row>
    <row r="29" spans="1:14">
      <c r="A29" s="29">
        <v>24</v>
      </c>
      <c r="B29" s="31" t="s">
        <v>31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21"/>
    </row>
    <row r="30" spans="1:14">
      <c r="A30" s="29">
        <v>25</v>
      </c>
      <c r="B30" s="31" t="s">
        <v>33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21"/>
    </row>
    <row r="31" spans="1:14">
      <c r="A31" s="29">
        <v>26</v>
      </c>
      <c r="B31" s="31" t="s">
        <v>35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21"/>
    </row>
    <row r="32" spans="1:14">
      <c r="A32" s="29">
        <v>27</v>
      </c>
      <c r="B32" s="31" t="s">
        <v>36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21"/>
    </row>
    <row r="33" spans="1:14">
      <c r="A33" s="29">
        <v>28</v>
      </c>
      <c r="B33" s="63" t="s">
        <v>24</v>
      </c>
      <c r="C33" s="99" t="s">
        <v>27</v>
      </c>
      <c r="D33" s="100"/>
      <c r="E33" s="100"/>
      <c r="F33" s="101"/>
      <c r="H33" s="59"/>
      <c r="J33" s="33" t="str">
        <f t="shared" si="1"/>
        <v/>
      </c>
      <c r="K33" s="36">
        <v>0.33333333333333331</v>
      </c>
      <c r="L33" s="37" t="str">
        <f t="shared" si="0"/>
        <v/>
      </c>
      <c r="N33" s="21"/>
    </row>
    <row r="34" spans="1:14">
      <c r="A34" s="29">
        <v>29</v>
      </c>
      <c r="B34" s="31" t="s">
        <v>26</v>
      </c>
      <c r="C34" s="99" t="s">
        <v>38</v>
      </c>
      <c r="D34" s="100"/>
      <c r="E34" s="100"/>
      <c r="F34" s="101"/>
      <c r="H34" s="59"/>
      <c r="J34" s="33" t="str">
        <f t="shared" si="1"/>
        <v/>
      </c>
      <c r="K34" s="36">
        <v>0.33333333333333331</v>
      </c>
      <c r="L34" s="37" t="str">
        <f t="shared" si="0"/>
        <v/>
      </c>
      <c r="N34" s="21"/>
    </row>
    <row r="35" spans="1:14">
      <c r="A35" s="29">
        <v>30</v>
      </c>
      <c r="B35" s="31" t="s">
        <v>29</v>
      </c>
      <c r="C35" s="24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21"/>
    </row>
    <row r="36" spans="1:14" ht="13.5" thickBot="1">
      <c r="A36" s="30">
        <v>31</v>
      </c>
      <c r="B36" s="69" t="s">
        <v>31</v>
      </c>
      <c r="C36" s="25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6">
    <mergeCell ref="A2:U2"/>
    <mergeCell ref="C6:F6"/>
    <mergeCell ref="P7:Q7"/>
    <mergeCell ref="U5:Y5"/>
    <mergeCell ref="U6:Y6"/>
    <mergeCell ref="C7:F7"/>
    <mergeCell ref="U8:Y8"/>
    <mergeCell ref="U9:Y9"/>
    <mergeCell ref="C33:F33"/>
    <mergeCell ref="C34:F34"/>
    <mergeCell ref="C26:F26"/>
    <mergeCell ref="C27:F27"/>
    <mergeCell ref="C19:F19"/>
    <mergeCell ref="C20:F20"/>
    <mergeCell ref="C12:F12"/>
    <mergeCell ref="C13:F13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 xr:uid="{00000000-0002-0000-05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37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9.14062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9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IF(MAI!U6=0,MAI!Q12,MAI!U9)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33</v>
      </c>
      <c r="C6" s="24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5" si="0">IF(F6&gt;0,J6-K6,"")</f>
        <v/>
      </c>
      <c r="N6" s="21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35</v>
      </c>
      <c r="C7" s="24"/>
      <c r="D7" s="13"/>
      <c r="E7" s="13"/>
      <c r="F7" s="14"/>
      <c r="H7" s="26"/>
      <c r="J7" s="33" t="str">
        <f t="shared" ref="J7:J35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36</v>
      </c>
      <c r="C8" s="24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24</v>
      </c>
      <c r="C9" s="99" t="s">
        <v>27</v>
      </c>
      <c r="D9" s="100"/>
      <c r="E9" s="100"/>
      <c r="F9" s="101"/>
      <c r="H9" s="59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thickBot="1">
      <c r="A10" s="29">
        <v>5</v>
      </c>
      <c r="B10" s="31" t="s">
        <v>26</v>
      </c>
      <c r="C10" s="99" t="s">
        <v>38</v>
      </c>
      <c r="D10" s="100"/>
      <c r="E10" s="100"/>
      <c r="F10" s="101"/>
      <c r="H10" s="59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29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customHeight="1" thickBot="1">
      <c r="A12" s="29">
        <v>7</v>
      </c>
      <c r="B12" s="31" t="s">
        <v>31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33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>
      <c r="A14" s="29">
        <v>9</v>
      </c>
      <c r="B14" s="31" t="s">
        <v>35</v>
      </c>
      <c r="C14" s="12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36</v>
      </c>
      <c r="C15" s="12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24</v>
      </c>
      <c r="C16" s="99" t="s">
        <v>27</v>
      </c>
      <c r="D16" s="100"/>
      <c r="E16" s="100"/>
      <c r="F16" s="101"/>
      <c r="H16" s="59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26</v>
      </c>
      <c r="C17" s="99" t="s">
        <v>38</v>
      </c>
      <c r="D17" s="100"/>
      <c r="E17" s="100"/>
      <c r="F17" s="101"/>
      <c r="H17" s="59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29</v>
      </c>
      <c r="C18" s="24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 ht="12.75" customHeight="1">
      <c r="A19" s="29">
        <v>14</v>
      </c>
      <c r="B19" s="31" t="s">
        <v>31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33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35</v>
      </c>
      <c r="C21" s="119" t="s">
        <v>39</v>
      </c>
      <c r="D21" s="120"/>
      <c r="E21" s="120"/>
      <c r="F21" s="121"/>
      <c r="H21" s="94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36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24</v>
      </c>
      <c r="C23" s="99" t="s">
        <v>27</v>
      </c>
      <c r="D23" s="100"/>
      <c r="E23" s="100"/>
      <c r="F23" s="101"/>
      <c r="H23" s="59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26</v>
      </c>
      <c r="C24" s="99" t="s">
        <v>38</v>
      </c>
      <c r="D24" s="100"/>
      <c r="E24" s="100"/>
      <c r="F24" s="101"/>
      <c r="H24" s="59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29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31</v>
      </c>
      <c r="C26" s="12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33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35</v>
      </c>
      <c r="C28" s="12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36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24</v>
      </c>
      <c r="C30" s="99" t="s">
        <v>27</v>
      </c>
      <c r="D30" s="100"/>
      <c r="E30" s="100"/>
      <c r="F30" s="101"/>
      <c r="H30" s="59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26</v>
      </c>
      <c r="C31" s="99" t="s">
        <v>38</v>
      </c>
      <c r="D31" s="100"/>
      <c r="E31" s="100"/>
      <c r="F31" s="101"/>
      <c r="H31" s="59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63" t="s">
        <v>29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31" t="s">
        <v>31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33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 ht="13.5" thickBot="1">
      <c r="A35" s="30">
        <v>30</v>
      </c>
      <c r="B35" s="69" t="s">
        <v>35</v>
      </c>
      <c r="C35" s="25"/>
      <c r="D35" s="18"/>
      <c r="E35" s="18"/>
      <c r="F35" s="19"/>
      <c r="H35" s="27"/>
      <c r="J35" s="38" t="str">
        <f t="shared" si="1"/>
        <v/>
      </c>
      <c r="K35" s="39">
        <v>0.33333333333333331</v>
      </c>
      <c r="L35" s="40" t="str">
        <f t="shared" si="0"/>
        <v/>
      </c>
      <c r="N35" s="17"/>
    </row>
    <row r="37" spans="1:14">
      <c r="L37" s="11"/>
    </row>
  </sheetData>
  <sheetProtection password="A18E" sheet="1" objects="1" scenarios="1" formatCells="0"/>
  <mergeCells count="15">
    <mergeCell ref="A2:U2"/>
    <mergeCell ref="P7:Q7"/>
    <mergeCell ref="U5:Y5"/>
    <mergeCell ref="U6:Y6"/>
    <mergeCell ref="U8:Y8"/>
    <mergeCell ref="C31:F31"/>
    <mergeCell ref="U9:Y9"/>
    <mergeCell ref="C30:F30"/>
    <mergeCell ref="C23:F23"/>
    <mergeCell ref="C24:F24"/>
    <mergeCell ref="C16:F16"/>
    <mergeCell ref="C17:F17"/>
    <mergeCell ref="C9:F9"/>
    <mergeCell ref="C10:F10"/>
    <mergeCell ref="C21:F21"/>
  </mergeCells>
  <conditionalFormatting sqref="L6:L35">
    <cfRule type="cellIs" dxfId="8" priority="1" operator="lessThan">
      <formula>0</formula>
    </cfRule>
  </conditionalFormatting>
  <dataValidations disablePrompts="1" count="1">
    <dataValidation type="list" allowBlank="1" showInputMessage="1" showErrorMessage="1" sqref="S6" xr:uid="{00000000-0002-0000-06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IF(JUN!U6=0,JUN!Q12,JUN!U9)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36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>
      <c r="A7" s="29">
        <v>2</v>
      </c>
      <c r="B7" s="31" t="s">
        <v>24</v>
      </c>
      <c r="C7" s="99" t="s">
        <v>27</v>
      </c>
      <c r="D7" s="100"/>
      <c r="E7" s="100"/>
      <c r="F7" s="101"/>
      <c r="H7" s="59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26</v>
      </c>
      <c r="C8" s="99" t="s">
        <v>38</v>
      </c>
      <c r="D8" s="100"/>
      <c r="E8" s="100"/>
      <c r="F8" s="101"/>
      <c r="H8" s="59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29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3.5" customHeight="1" thickBot="1">
      <c r="A10" s="29">
        <v>5</v>
      </c>
      <c r="B10" s="31" t="s">
        <v>31</v>
      </c>
      <c r="C10" s="12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33</v>
      </c>
      <c r="C11" s="12"/>
      <c r="D11" s="13"/>
      <c r="E11" s="13"/>
      <c r="F11" s="14"/>
      <c r="H11" s="26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35</v>
      </c>
      <c r="C12" s="12"/>
      <c r="D12" s="13"/>
      <c r="E12" s="13"/>
      <c r="F12" s="14"/>
      <c r="H12" s="26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36</v>
      </c>
      <c r="C13" s="12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24</v>
      </c>
      <c r="C14" s="99" t="s">
        <v>27</v>
      </c>
      <c r="D14" s="100"/>
      <c r="E14" s="100"/>
      <c r="F14" s="101"/>
      <c r="H14" s="59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26</v>
      </c>
      <c r="C15" s="99" t="s">
        <v>38</v>
      </c>
      <c r="D15" s="100"/>
      <c r="E15" s="100"/>
      <c r="F15" s="101"/>
      <c r="H15" s="59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29</v>
      </c>
      <c r="C16" s="12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31</v>
      </c>
      <c r="C17" s="12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33</v>
      </c>
      <c r="C18" s="12"/>
      <c r="D18" s="13"/>
      <c r="E18" s="13"/>
      <c r="F18" s="14"/>
      <c r="H18" s="26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35</v>
      </c>
      <c r="C19" s="24"/>
      <c r="D19" s="13"/>
      <c r="E19" s="13"/>
      <c r="F19" s="14"/>
      <c r="H19" s="26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36</v>
      </c>
      <c r="C20" s="12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24</v>
      </c>
      <c r="C21" s="99" t="s">
        <v>27</v>
      </c>
      <c r="D21" s="100"/>
      <c r="E21" s="100"/>
      <c r="F21" s="101"/>
      <c r="H21" s="59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26</v>
      </c>
      <c r="C22" s="99" t="s">
        <v>38</v>
      </c>
      <c r="D22" s="100"/>
      <c r="E22" s="100"/>
      <c r="F22" s="101"/>
      <c r="H22" s="59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29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31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33</v>
      </c>
      <c r="C25" s="24"/>
      <c r="D25" s="13"/>
      <c r="E25" s="13"/>
      <c r="F25" s="14"/>
      <c r="H25" s="26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35</v>
      </c>
      <c r="C26" s="24"/>
      <c r="D26" s="13"/>
      <c r="E26" s="13"/>
      <c r="F26" s="14"/>
      <c r="H26" s="26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36</v>
      </c>
      <c r="C27" s="12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24</v>
      </c>
      <c r="C28" s="99" t="s">
        <v>27</v>
      </c>
      <c r="D28" s="100"/>
      <c r="E28" s="100"/>
      <c r="F28" s="101"/>
      <c r="H28" s="59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26</v>
      </c>
      <c r="C29" s="99" t="s">
        <v>38</v>
      </c>
      <c r="D29" s="100"/>
      <c r="E29" s="100"/>
      <c r="F29" s="101"/>
      <c r="H29" s="59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29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31</v>
      </c>
      <c r="C31" s="122" t="s">
        <v>25</v>
      </c>
      <c r="D31" s="110"/>
      <c r="E31" s="110"/>
      <c r="F31" s="111"/>
      <c r="H31" s="57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33</v>
      </c>
      <c r="C32" s="24"/>
      <c r="D32" s="13"/>
      <c r="E32" s="13"/>
      <c r="F32" s="14"/>
      <c r="H32" s="26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35</v>
      </c>
      <c r="C33" s="24"/>
      <c r="D33" s="13"/>
      <c r="E33" s="13"/>
      <c r="F33" s="14"/>
      <c r="H33" s="26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36</v>
      </c>
      <c r="C34" s="12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24</v>
      </c>
      <c r="C35" s="99" t="s">
        <v>27</v>
      </c>
      <c r="D35" s="100"/>
      <c r="E35" s="100"/>
      <c r="F35" s="101"/>
      <c r="H35" s="59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26</v>
      </c>
      <c r="C36" s="123" t="s">
        <v>38</v>
      </c>
      <c r="D36" s="124"/>
      <c r="E36" s="124"/>
      <c r="F36" s="125"/>
      <c r="H36" s="64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7">
    <mergeCell ref="U9:Y9"/>
    <mergeCell ref="C35:F35"/>
    <mergeCell ref="C36:F36"/>
    <mergeCell ref="C28:F28"/>
    <mergeCell ref="C29:F29"/>
    <mergeCell ref="C21:F21"/>
    <mergeCell ref="C22:F22"/>
    <mergeCell ref="C14:F14"/>
    <mergeCell ref="C15:F15"/>
    <mergeCell ref="C31:F31"/>
    <mergeCell ref="C8:F8"/>
    <mergeCell ref="A2:U2"/>
    <mergeCell ref="P7:Q7"/>
    <mergeCell ref="U5:Y5"/>
    <mergeCell ref="U6:Y6"/>
    <mergeCell ref="U8:Y8"/>
    <mergeCell ref="C7:F7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 xr:uid="{00000000-0002-0000-07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39"/>
  <sheetViews>
    <sheetView showGridLines="0" showRowColHeaders="0" workbookViewId="0"/>
  </sheetViews>
  <sheetFormatPr defaultColWidth="9.140625" defaultRowHeight="12.75"/>
  <cols>
    <col min="1" max="1" width="6.7109375" style="1" customWidth="1"/>
    <col min="2" max="6" width="9.7109375" style="1" customWidth="1"/>
    <col min="7" max="7" width="1.7109375" style="1" customWidth="1"/>
    <col min="8" max="8" width="11.7109375" style="1" customWidth="1"/>
    <col min="9" max="9" width="1.7109375" style="1" customWidth="1"/>
    <col min="10" max="10" width="11.7109375" style="1" customWidth="1"/>
    <col min="11" max="11" width="11.7109375" style="1" hidden="1" customWidth="1"/>
    <col min="12" max="12" width="11.7109375" style="1" customWidth="1"/>
    <col min="13" max="13" width="1.7109375" style="1" customWidth="1"/>
    <col min="14" max="14" width="40.7109375" style="1" customWidth="1"/>
    <col min="15" max="15" width="2.7109375" style="1" customWidth="1"/>
    <col min="16" max="16" width="16.7109375" style="1" customWidth="1"/>
    <col min="17" max="17" width="9.7109375" style="1" customWidth="1"/>
    <col min="18" max="18" width="2.7109375" style="1" customWidth="1"/>
    <col min="19" max="19" width="13.28515625" style="1" customWidth="1"/>
    <col min="20" max="20" width="1.7109375" style="1" customWidth="1"/>
    <col min="21" max="21" width="9.7109375" style="1" customWidth="1"/>
    <col min="22" max="16384" width="9.140625" style="1"/>
  </cols>
  <sheetData>
    <row r="2" spans="1:25" ht="22.9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5" ht="13.15">
      <c r="P3" s="2"/>
      <c r="Q3" s="2"/>
    </row>
    <row r="4" spans="1:25" ht="13.5" thickBot="1">
      <c r="P4" s="2"/>
      <c r="Q4" s="2"/>
    </row>
    <row r="5" spans="1:25" s="7" customFormat="1" ht="26.25" thickBot="1">
      <c r="A5" s="9" t="s">
        <v>14</v>
      </c>
      <c r="B5" s="8" t="s">
        <v>15</v>
      </c>
      <c r="C5" s="3" t="s">
        <v>16</v>
      </c>
      <c r="D5" s="5" t="s">
        <v>17</v>
      </c>
      <c r="E5" s="5" t="s">
        <v>16</v>
      </c>
      <c r="F5" s="6" t="s">
        <v>17</v>
      </c>
      <c r="H5" s="8" t="s">
        <v>18</v>
      </c>
      <c r="J5" s="3" t="s">
        <v>19</v>
      </c>
      <c r="K5" s="5"/>
      <c r="L5" s="6" t="s">
        <v>20</v>
      </c>
      <c r="N5" s="8" t="s">
        <v>21</v>
      </c>
      <c r="P5" s="41" t="s">
        <v>22</v>
      </c>
      <c r="Q5" s="50">
        <f>IF(JUL!U6=0,JUL!Q12,JUL!U9)</f>
        <v>0</v>
      </c>
      <c r="R5" s="51"/>
      <c r="S5" s="52" t="s">
        <v>23</v>
      </c>
      <c r="T5" s="51"/>
      <c r="U5" s="107" t="str">
        <f>IF(S6="SIM","Digite abaixo quantas horas compensou:","")</f>
        <v/>
      </c>
      <c r="V5" s="107"/>
      <c r="W5" s="107"/>
      <c r="X5" s="107"/>
      <c r="Y5" s="107"/>
    </row>
    <row r="6" spans="1:25" ht="13.5" thickBot="1">
      <c r="A6" s="28">
        <v>1</v>
      </c>
      <c r="B6" s="31" t="s">
        <v>29</v>
      </c>
      <c r="C6" s="12"/>
      <c r="D6" s="13"/>
      <c r="E6" s="13"/>
      <c r="F6" s="14"/>
      <c r="H6" s="26"/>
      <c r="J6" s="33" t="str">
        <f>IF(F6&gt;0,((D6-C6)+(F6-E6)+H6),"")</f>
        <v/>
      </c>
      <c r="K6" s="34">
        <v>0.33333333333333331</v>
      </c>
      <c r="L6" s="35" t="str">
        <f t="shared" ref="L6:L36" si="0">IF(F6&gt;0,J6-K6,"")</f>
        <v/>
      </c>
      <c r="N6" s="15"/>
      <c r="P6" s="43"/>
      <c r="Q6" s="43"/>
      <c r="R6" s="43"/>
      <c r="S6" s="53"/>
      <c r="T6" s="43"/>
      <c r="U6" s="108"/>
      <c r="V6" s="108"/>
      <c r="W6" s="108"/>
      <c r="X6" s="108"/>
      <c r="Y6" s="108"/>
    </row>
    <row r="7" spans="1:25" ht="12.75" customHeight="1">
      <c r="A7" s="29">
        <v>2</v>
      </c>
      <c r="B7" s="31" t="s">
        <v>31</v>
      </c>
      <c r="C7" s="12"/>
      <c r="D7" s="13"/>
      <c r="E7" s="13"/>
      <c r="F7" s="14"/>
      <c r="H7" s="26"/>
      <c r="J7" s="33" t="str">
        <f t="shared" ref="J7:J36" si="1">IF(F7&gt;0,((D7-C7)+(F7-E7)+H7),"")</f>
        <v/>
      </c>
      <c r="K7" s="36">
        <v>0.33333333333333331</v>
      </c>
      <c r="L7" s="37" t="str">
        <f t="shared" si="0"/>
        <v/>
      </c>
      <c r="N7" s="16"/>
      <c r="P7" s="105" t="s">
        <v>28</v>
      </c>
      <c r="Q7" s="106"/>
      <c r="R7" s="43"/>
      <c r="S7" s="43"/>
      <c r="T7" s="43"/>
      <c r="U7" s="43"/>
      <c r="V7" s="43"/>
      <c r="W7" s="43"/>
      <c r="X7" s="43"/>
      <c r="Y7" s="43"/>
    </row>
    <row r="8" spans="1:25">
      <c r="A8" s="29">
        <v>3</v>
      </c>
      <c r="B8" s="31" t="s">
        <v>33</v>
      </c>
      <c r="C8" s="12"/>
      <c r="D8" s="13"/>
      <c r="E8" s="13"/>
      <c r="F8" s="14"/>
      <c r="H8" s="26"/>
      <c r="J8" s="33" t="str">
        <f t="shared" si="1"/>
        <v/>
      </c>
      <c r="K8" s="36">
        <v>0.33333333333333331</v>
      </c>
      <c r="L8" s="37" t="str">
        <f t="shared" si="0"/>
        <v/>
      </c>
      <c r="N8" s="16"/>
      <c r="P8" s="44" t="s">
        <v>30</v>
      </c>
      <c r="Q8" s="45">
        <f>SUMIF(L6:L36,"&gt;0")</f>
        <v>0</v>
      </c>
      <c r="R8" s="43"/>
      <c r="S8" s="43"/>
      <c r="T8" s="43"/>
      <c r="U8" s="102" t="str">
        <f>IF(S6="SIM","Diferença entre compensação e créditos:","")</f>
        <v/>
      </c>
      <c r="V8" s="102"/>
      <c r="W8" s="102"/>
      <c r="X8" s="102"/>
      <c r="Y8" s="102"/>
    </row>
    <row r="9" spans="1:25">
      <c r="A9" s="29">
        <v>4</v>
      </c>
      <c r="B9" s="31" t="s">
        <v>35</v>
      </c>
      <c r="C9" s="12"/>
      <c r="D9" s="13"/>
      <c r="E9" s="13"/>
      <c r="F9" s="14"/>
      <c r="H9" s="26"/>
      <c r="J9" s="33" t="str">
        <f t="shared" si="1"/>
        <v/>
      </c>
      <c r="K9" s="36">
        <v>0.33333333333333331</v>
      </c>
      <c r="L9" s="37" t="str">
        <f t="shared" si="0"/>
        <v/>
      </c>
      <c r="N9" s="16"/>
      <c r="P9" s="44" t="s">
        <v>32</v>
      </c>
      <c r="Q9" s="46">
        <f>SUMIF(L6:L36,"&lt;0")</f>
        <v>0</v>
      </c>
      <c r="R9" s="43"/>
      <c r="S9" s="43"/>
      <c r="T9" s="43"/>
      <c r="U9" s="102" t="str">
        <f>IF(U6&gt;0,Q12-U6,"")</f>
        <v/>
      </c>
      <c r="V9" s="102"/>
      <c r="W9" s="102"/>
      <c r="X9" s="102"/>
      <c r="Y9" s="102"/>
    </row>
    <row r="10" spans="1:25" ht="12.75" customHeight="1" thickBot="1">
      <c r="A10" s="29">
        <v>5</v>
      </c>
      <c r="B10" s="31" t="s">
        <v>36</v>
      </c>
      <c r="C10" s="24"/>
      <c r="D10" s="13"/>
      <c r="E10" s="13"/>
      <c r="F10" s="14"/>
      <c r="H10" s="26"/>
      <c r="J10" s="33" t="str">
        <f t="shared" si="1"/>
        <v/>
      </c>
      <c r="K10" s="36">
        <v>0.33333333333333331</v>
      </c>
      <c r="L10" s="37" t="str">
        <f t="shared" si="0"/>
        <v/>
      </c>
      <c r="N10" s="16"/>
      <c r="P10" s="47" t="s">
        <v>34</v>
      </c>
      <c r="Q10" s="48">
        <f>SUM(L6:L36)</f>
        <v>0</v>
      </c>
      <c r="R10" s="43"/>
      <c r="S10" s="43"/>
      <c r="T10" s="43"/>
      <c r="U10" s="43"/>
      <c r="V10" s="43"/>
      <c r="W10" s="43"/>
      <c r="X10" s="43"/>
      <c r="Y10" s="43"/>
    </row>
    <row r="11" spans="1:25" ht="13.5" thickBot="1">
      <c r="A11" s="29">
        <v>6</v>
      </c>
      <c r="B11" s="31" t="s">
        <v>24</v>
      </c>
      <c r="C11" s="99" t="s">
        <v>27</v>
      </c>
      <c r="D11" s="100"/>
      <c r="E11" s="100"/>
      <c r="F11" s="101"/>
      <c r="H11" s="59"/>
      <c r="J11" s="33" t="str">
        <f t="shared" si="1"/>
        <v/>
      </c>
      <c r="K11" s="36">
        <v>0.33333333333333331</v>
      </c>
      <c r="L11" s="37" t="str">
        <f t="shared" si="0"/>
        <v/>
      </c>
      <c r="N11" s="1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ht="13.5" thickBot="1">
      <c r="A12" s="29">
        <v>7</v>
      </c>
      <c r="B12" s="31" t="s">
        <v>26</v>
      </c>
      <c r="C12" s="99" t="s">
        <v>38</v>
      </c>
      <c r="D12" s="100"/>
      <c r="E12" s="100"/>
      <c r="F12" s="101"/>
      <c r="H12" s="59"/>
      <c r="J12" s="33" t="str">
        <f t="shared" si="1"/>
        <v/>
      </c>
      <c r="K12" s="36">
        <v>0.33333333333333331</v>
      </c>
      <c r="L12" s="37" t="str">
        <f t="shared" si="0"/>
        <v/>
      </c>
      <c r="N12" s="16"/>
      <c r="P12" s="49" t="s">
        <v>37</v>
      </c>
      <c r="Q12" s="50">
        <f>SUM(Q5,Q10)</f>
        <v>0</v>
      </c>
      <c r="R12" s="43"/>
      <c r="S12" s="43"/>
      <c r="T12" s="43"/>
      <c r="U12" s="43"/>
      <c r="V12" s="43"/>
      <c r="W12" s="43"/>
      <c r="X12" s="43"/>
      <c r="Y12" s="43"/>
    </row>
    <row r="13" spans="1:25">
      <c r="A13" s="29">
        <v>8</v>
      </c>
      <c r="B13" s="31" t="s">
        <v>29</v>
      </c>
      <c r="C13" s="24"/>
      <c r="D13" s="13"/>
      <c r="E13" s="13"/>
      <c r="F13" s="14"/>
      <c r="H13" s="26"/>
      <c r="J13" s="33" t="str">
        <f t="shared" si="1"/>
        <v/>
      </c>
      <c r="K13" s="36">
        <v>0.33333333333333331</v>
      </c>
      <c r="L13" s="37" t="str">
        <f t="shared" si="0"/>
        <v/>
      </c>
      <c r="N13" s="16"/>
    </row>
    <row r="14" spans="1:25">
      <c r="A14" s="29">
        <v>9</v>
      </c>
      <c r="B14" s="31" t="s">
        <v>31</v>
      </c>
      <c r="C14" s="24"/>
      <c r="D14" s="13"/>
      <c r="E14" s="13"/>
      <c r="F14" s="14"/>
      <c r="H14" s="26"/>
      <c r="J14" s="33" t="str">
        <f t="shared" si="1"/>
        <v/>
      </c>
      <c r="K14" s="36">
        <v>0.33333333333333331</v>
      </c>
      <c r="L14" s="37" t="str">
        <f t="shared" si="0"/>
        <v/>
      </c>
      <c r="N14" s="16"/>
    </row>
    <row r="15" spans="1:25" ht="12.75" customHeight="1">
      <c r="A15" s="29">
        <v>10</v>
      </c>
      <c r="B15" s="31" t="s">
        <v>33</v>
      </c>
      <c r="C15" s="24"/>
      <c r="D15" s="13"/>
      <c r="E15" s="13"/>
      <c r="F15" s="14"/>
      <c r="H15" s="26"/>
      <c r="J15" s="33" t="str">
        <f t="shared" si="1"/>
        <v/>
      </c>
      <c r="K15" s="36">
        <v>0.33333333333333331</v>
      </c>
      <c r="L15" s="37" t="str">
        <f t="shared" si="0"/>
        <v/>
      </c>
      <c r="N15" s="16"/>
    </row>
    <row r="16" spans="1:25">
      <c r="A16" s="29">
        <v>11</v>
      </c>
      <c r="B16" s="31" t="s">
        <v>35</v>
      </c>
      <c r="C16" s="24"/>
      <c r="D16" s="13"/>
      <c r="E16" s="13"/>
      <c r="F16" s="14"/>
      <c r="H16" s="26"/>
      <c r="J16" s="33" t="str">
        <f t="shared" si="1"/>
        <v/>
      </c>
      <c r="K16" s="36">
        <v>0.33333333333333331</v>
      </c>
      <c r="L16" s="37" t="str">
        <f t="shared" si="0"/>
        <v/>
      </c>
      <c r="N16" s="16"/>
    </row>
    <row r="17" spans="1:14">
      <c r="A17" s="29">
        <v>12</v>
      </c>
      <c r="B17" s="31" t="s">
        <v>36</v>
      </c>
      <c r="C17" s="24"/>
      <c r="D17" s="13"/>
      <c r="E17" s="13"/>
      <c r="F17" s="14"/>
      <c r="H17" s="26"/>
      <c r="J17" s="33" t="str">
        <f t="shared" si="1"/>
        <v/>
      </c>
      <c r="K17" s="36">
        <v>0.33333333333333331</v>
      </c>
      <c r="L17" s="37" t="str">
        <f t="shared" si="0"/>
        <v/>
      </c>
      <c r="N17" s="16"/>
    </row>
    <row r="18" spans="1:14">
      <c r="A18" s="29">
        <v>13</v>
      </c>
      <c r="B18" s="31" t="s">
        <v>24</v>
      </c>
      <c r="C18" s="99" t="s">
        <v>27</v>
      </c>
      <c r="D18" s="100"/>
      <c r="E18" s="100"/>
      <c r="F18" s="101"/>
      <c r="H18" s="59"/>
      <c r="J18" s="33" t="str">
        <f t="shared" si="1"/>
        <v/>
      </c>
      <c r="K18" s="36">
        <v>0.33333333333333331</v>
      </c>
      <c r="L18" s="37" t="str">
        <f t="shared" si="0"/>
        <v/>
      </c>
      <c r="N18" s="16"/>
    </row>
    <row r="19" spans="1:14">
      <c r="A19" s="29">
        <v>14</v>
      </c>
      <c r="B19" s="31" t="s">
        <v>26</v>
      </c>
      <c r="C19" s="99" t="s">
        <v>38</v>
      </c>
      <c r="D19" s="100"/>
      <c r="E19" s="100"/>
      <c r="F19" s="101"/>
      <c r="H19" s="59"/>
      <c r="J19" s="33" t="str">
        <f t="shared" si="1"/>
        <v/>
      </c>
      <c r="K19" s="36">
        <v>0.33333333333333331</v>
      </c>
      <c r="L19" s="37" t="str">
        <f t="shared" si="0"/>
        <v/>
      </c>
      <c r="N19" s="16"/>
    </row>
    <row r="20" spans="1:14">
      <c r="A20" s="29">
        <v>15</v>
      </c>
      <c r="B20" s="31" t="s">
        <v>29</v>
      </c>
      <c r="C20" s="24"/>
      <c r="D20" s="13"/>
      <c r="E20" s="13"/>
      <c r="F20" s="14"/>
      <c r="H20" s="26"/>
      <c r="J20" s="33" t="str">
        <f t="shared" si="1"/>
        <v/>
      </c>
      <c r="K20" s="36">
        <v>0.33333333333333331</v>
      </c>
      <c r="L20" s="37" t="str">
        <f t="shared" si="0"/>
        <v/>
      </c>
      <c r="N20" s="16"/>
    </row>
    <row r="21" spans="1:14">
      <c r="A21" s="29">
        <v>16</v>
      </c>
      <c r="B21" s="31" t="s">
        <v>31</v>
      </c>
      <c r="C21" s="24"/>
      <c r="D21" s="13"/>
      <c r="E21" s="13"/>
      <c r="F21" s="14"/>
      <c r="H21" s="26"/>
      <c r="J21" s="33" t="str">
        <f t="shared" si="1"/>
        <v/>
      </c>
      <c r="K21" s="36">
        <v>0.33333333333333331</v>
      </c>
      <c r="L21" s="37" t="str">
        <f t="shared" si="0"/>
        <v/>
      </c>
      <c r="N21" s="16"/>
    </row>
    <row r="22" spans="1:14">
      <c r="A22" s="29">
        <v>17</v>
      </c>
      <c r="B22" s="31" t="s">
        <v>33</v>
      </c>
      <c r="C22" s="24"/>
      <c r="D22" s="13"/>
      <c r="E22" s="13"/>
      <c r="F22" s="14"/>
      <c r="H22" s="26"/>
      <c r="J22" s="33" t="str">
        <f t="shared" si="1"/>
        <v/>
      </c>
      <c r="K22" s="36">
        <v>0.33333333333333331</v>
      </c>
      <c r="L22" s="37" t="str">
        <f t="shared" si="0"/>
        <v/>
      </c>
      <c r="N22" s="16"/>
    </row>
    <row r="23" spans="1:14">
      <c r="A23" s="29">
        <v>18</v>
      </c>
      <c r="B23" s="31" t="s">
        <v>35</v>
      </c>
      <c r="C23" s="24"/>
      <c r="D23" s="13"/>
      <c r="E23" s="13"/>
      <c r="F23" s="14"/>
      <c r="H23" s="26"/>
      <c r="J23" s="33" t="str">
        <f t="shared" si="1"/>
        <v/>
      </c>
      <c r="K23" s="36">
        <v>0.33333333333333331</v>
      </c>
      <c r="L23" s="37" t="str">
        <f t="shared" si="0"/>
        <v/>
      </c>
      <c r="N23" s="16"/>
    </row>
    <row r="24" spans="1:14">
      <c r="A24" s="29">
        <v>19</v>
      </c>
      <c r="B24" s="31" t="s">
        <v>36</v>
      </c>
      <c r="C24" s="24"/>
      <c r="D24" s="13"/>
      <c r="E24" s="13"/>
      <c r="F24" s="14"/>
      <c r="H24" s="26"/>
      <c r="J24" s="33" t="str">
        <f t="shared" si="1"/>
        <v/>
      </c>
      <c r="K24" s="36">
        <v>0.33333333333333331</v>
      </c>
      <c r="L24" s="37" t="str">
        <f t="shared" si="0"/>
        <v/>
      </c>
      <c r="N24" s="16"/>
    </row>
    <row r="25" spans="1:14">
      <c r="A25" s="29">
        <v>20</v>
      </c>
      <c r="B25" s="31" t="s">
        <v>24</v>
      </c>
      <c r="C25" s="99" t="s">
        <v>27</v>
      </c>
      <c r="D25" s="100"/>
      <c r="E25" s="100"/>
      <c r="F25" s="101"/>
      <c r="H25" s="59"/>
      <c r="J25" s="33" t="str">
        <f t="shared" si="1"/>
        <v/>
      </c>
      <c r="K25" s="36">
        <v>0.33333333333333331</v>
      </c>
      <c r="L25" s="37" t="str">
        <f t="shared" si="0"/>
        <v/>
      </c>
      <c r="N25" s="16"/>
    </row>
    <row r="26" spans="1:14">
      <c r="A26" s="29">
        <v>21</v>
      </c>
      <c r="B26" s="31" t="s">
        <v>26</v>
      </c>
      <c r="C26" s="99" t="s">
        <v>38</v>
      </c>
      <c r="D26" s="100"/>
      <c r="E26" s="100"/>
      <c r="F26" s="101"/>
      <c r="H26" s="59"/>
      <c r="J26" s="33" t="str">
        <f t="shared" si="1"/>
        <v/>
      </c>
      <c r="K26" s="36">
        <v>0.33333333333333331</v>
      </c>
      <c r="L26" s="37" t="str">
        <f t="shared" si="0"/>
        <v/>
      </c>
      <c r="N26" s="16"/>
    </row>
    <row r="27" spans="1:14">
      <c r="A27" s="29">
        <v>22</v>
      </c>
      <c r="B27" s="31" t="s">
        <v>29</v>
      </c>
      <c r="C27" s="24"/>
      <c r="D27" s="13"/>
      <c r="E27" s="13"/>
      <c r="F27" s="14"/>
      <c r="H27" s="26"/>
      <c r="J27" s="33" t="str">
        <f t="shared" si="1"/>
        <v/>
      </c>
      <c r="K27" s="36">
        <v>0.33333333333333331</v>
      </c>
      <c r="L27" s="37" t="str">
        <f t="shared" si="0"/>
        <v/>
      </c>
      <c r="N27" s="16"/>
    </row>
    <row r="28" spans="1:14">
      <c r="A28" s="29">
        <v>23</v>
      </c>
      <c r="B28" s="31" t="s">
        <v>31</v>
      </c>
      <c r="C28" s="24"/>
      <c r="D28" s="13"/>
      <c r="E28" s="13"/>
      <c r="F28" s="14"/>
      <c r="H28" s="26"/>
      <c r="J28" s="33" t="str">
        <f t="shared" si="1"/>
        <v/>
      </c>
      <c r="K28" s="36">
        <v>0.33333333333333331</v>
      </c>
      <c r="L28" s="37" t="str">
        <f t="shared" si="0"/>
        <v/>
      </c>
      <c r="N28" s="16"/>
    </row>
    <row r="29" spans="1:14">
      <c r="A29" s="29">
        <v>24</v>
      </c>
      <c r="B29" s="31" t="s">
        <v>33</v>
      </c>
      <c r="C29" s="24"/>
      <c r="D29" s="13"/>
      <c r="E29" s="13"/>
      <c r="F29" s="14"/>
      <c r="H29" s="26"/>
      <c r="J29" s="33" t="str">
        <f t="shared" si="1"/>
        <v/>
      </c>
      <c r="K29" s="36">
        <v>0.33333333333333331</v>
      </c>
      <c r="L29" s="37" t="str">
        <f t="shared" si="0"/>
        <v/>
      </c>
      <c r="N29" s="16"/>
    </row>
    <row r="30" spans="1:14">
      <c r="A30" s="29">
        <v>25</v>
      </c>
      <c r="B30" s="31" t="s">
        <v>35</v>
      </c>
      <c r="C30" s="24"/>
      <c r="D30" s="13"/>
      <c r="E30" s="13"/>
      <c r="F30" s="14"/>
      <c r="H30" s="26"/>
      <c r="J30" s="33" t="str">
        <f t="shared" si="1"/>
        <v/>
      </c>
      <c r="K30" s="36">
        <v>0.33333333333333331</v>
      </c>
      <c r="L30" s="37" t="str">
        <f t="shared" si="0"/>
        <v/>
      </c>
      <c r="N30" s="16"/>
    </row>
    <row r="31" spans="1:14">
      <c r="A31" s="29">
        <v>26</v>
      </c>
      <c r="B31" s="31" t="s">
        <v>36</v>
      </c>
      <c r="C31" s="24"/>
      <c r="D31" s="13"/>
      <c r="E31" s="13"/>
      <c r="F31" s="14"/>
      <c r="H31" s="26"/>
      <c r="J31" s="33" t="str">
        <f t="shared" si="1"/>
        <v/>
      </c>
      <c r="K31" s="36">
        <v>0.33333333333333331</v>
      </c>
      <c r="L31" s="37" t="str">
        <f t="shared" si="0"/>
        <v/>
      </c>
      <c r="N31" s="16"/>
    </row>
    <row r="32" spans="1:14">
      <c r="A32" s="29">
        <v>27</v>
      </c>
      <c r="B32" s="31" t="s">
        <v>24</v>
      </c>
      <c r="C32" s="99" t="s">
        <v>27</v>
      </c>
      <c r="D32" s="100"/>
      <c r="E32" s="100"/>
      <c r="F32" s="101"/>
      <c r="H32" s="59"/>
      <c r="J32" s="33" t="str">
        <f t="shared" si="1"/>
        <v/>
      </c>
      <c r="K32" s="36">
        <v>0.33333333333333331</v>
      </c>
      <c r="L32" s="37" t="str">
        <f t="shared" si="0"/>
        <v/>
      </c>
      <c r="N32" s="16"/>
    </row>
    <row r="33" spans="1:14">
      <c r="A33" s="29">
        <v>28</v>
      </c>
      <c r="B33" s="63" t="s">
        <v>26</v>
      </c>
      <c r="C33" s="99" t="s">
        <v>38</v>
      </c>
      <c r="D33" s="100"/>
      <c r="E33" s="100"/>
      <c r="F33" s="101"/>
      <c r="H33" s="59"/>
      <c r="J33" s="33" t="str">
        <f t="shared" si="1"/>
        <v/>
      </c>
      <c r="K33" s="36">
        <v>0.33333333333333331</v>
      </c>
      <c r="L33" s="37" t="str">
        <f t="shared" si="0"/>
        <v/>
      </c>
      <c r="N33" s="16"/>
    </row>
    <row r="34" spans="1:14">
      <c r="A34" s="29">
        <v>29</v>
      </c>
      <c r="B34" s="31" t="s">
        <v>29</v>
      </c>
      <c r="C34" s="24"/>
      <c r="D34" s="13"/>
      <c r="E34" s="13"/>
      <c r="F34" s="14"/>
      <c r="H34" s="26"/>
      <c r="J34" s="33" t="str">
        <f t="shared" si="1"/>
        <v/>
      </c>
      <c r="K34" s="36">
        <v>0.33333333333333331</v>
      </c>
      <c r="L34" s="37" t="str">
        <f t="shared" si="0"/>
        <v/>
      </c>
      <c r="N34" s="16"/>
    </row>
    <row r="35" spans="1:14">
      <c r="A35" s="29">
        <v>30</v>
      </c>
      <c r="B35" s="31" t="s">
        <v>31</v>
      </c>
      <c r="C35" s="24"/>
      <c r="D35" s="13"/>
      <c r="E35" s="13"/>
      <c r="F35" s="14"/>
      <c r="H35" s="26"/>
      <c r="J35" s="33" t="str">
        <f t="shared" si="1"/>
        <v/>
      </c>
      <c r="K35" s="36">
        <v>0.33333333333333331</v>
      </c>
      <c r="L35" s="37" t="str">
        <f t="shared" si="0"/>
        <v/>
      </c>
      <c r="N35" s="16"/>
    </row>
    <row r="36" spans="1:14" ht="13.5" thickBot="1">
      <c r="A36" s="30">
        <v>31</v>
      </c>
      <c r="B36" s="69" t="s">
        <v>33</v>
      </c>
      <c r="C36" s="25"/>
      <c r="D36" s="18"/>
      <c r="E36" s="18"/>
      <c r="F36" s="19"/>
      <c r="H36" s="27"/>
      <c r="J36" s="38" t="str">
        <f t="shared" si="1"/>
        <v/>
      </c>
      <c r="K36" s="39">
        <v>0.33333333333333331</v>
      </c>
      <c r="L36" s="40" t="str">
        <f t="shared" si="0"/>
        <v/>
      </c>
      <c r="N36" s="17"/>
    </row>
    <row r="39" spans="1:14">
      <c r="L39" s="11"/>
    </row>
  </sheetData>
  <sheetProtection password="A18E" sheet="1" objects="1" scenarios="1" formatCells="0"/>
  <mergeCells count="14">
    <mergeCell ref="C26:F26"/>
    <mergeCell ref="C32:F32"/>
    <mergeCell ref="C33:F33"/>
    <mergeCell ref="U9:Y9"/>
    <mergeCell ref="A2:U2"/>
    <mergeCell ref="P7:Q7"/>
    <mergeCell ref="U5:Y5"/>
    <mergeCell ref="U6:Y6"/>
    <mergeCell ref="U8:Y8"/>
    <mergeCell ref="C11:F11"/>
    <mergeCell ref="C12:F12"/>
    <mergeCell ref="C18:F18"/>
    <mergeCell ref="C19:F19"/>
    <mergeCell ref="C25:F25"/>
  </mergeCells>
  <conditionalFormatting sqref="L6:L36">
    <cfRule type="cellIs" dxfId="6" priority="1" operator="lessThan">
      <formula>0</formula>
    </cfRule>
  </conditionalFormatting>
  <dataValidations count="1">
    <dataValidation type="list" allowBlank="1" showInputMessage="1" showErrorMessage="1" sqref="S6" xr:uid="{00000000-0002-0000-08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CRCF</dc:creator>
  <cp:keywords/>
  <dc:description/>
  <cp:lastModifiedBy>Poliana</cp:lastModifiedBy>
  <cp:revision/>
  <dcterms:created xsi:type="dcterms:W3CDTF">2014-12-19T16:39:05Z</dcterms:created>
  <dcterms:modified xsi:type="dcterms:W3CDTF">2023-01-11T13:04:27Z</dcterms:modified>
  <cp:category/>
  <cp:contentStatus/>
</cp:coreProperties>
</file>